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30" yWindow="1965" windowWidth="23715" windowHeight="14235" activeTab="0"/>
  </bookViews>
  <sheets>
    <sheet name="FY24 Equipment Requests" sheetId="1" r:id="rId1"/>
    <sheet name="Denied" sheetId="2" r:id="rId2"/>
  </sheets>
  <definedNames/>
  <calcPr fullCalcOnLoad="1"/>
</workbook>
</file>

<file path=xl/sharedStrings.xml><?xml version="1.0" encoding="utf-8"?>
<sst xmlns="http://schemas.openxmlformats.org/spreadsheetml/2006/main" count="441" uniqueCount="205">
  <si>
    <t>DEPARTMENT</t>
  </si>
  <si>
    <t>ITEM</t>
  </si>
  <si>
    <t>QTY</t>
  </si>
  <si>
    <t>PRICE</t>
  </si>
  <si>
    <t>AMOUNT</t>
  </si>
  <si>
    <t>STRATEGIC PLAN REFERENCE</t>
  </si>
  <si>
    <t>JUSTIFICATION</t>
  </si>
  <si>
    <t>SUPPORTIVE DOCUMENT</t>
  </si>
  <si>
    <t>AUTHOR</t>
  </si>
  <si>
    <t>APPROVAL</t>
  </si>
  <si>
    <t>SUPERVISOR COMMENT</t>
  </si>
  <si>
    <t>SUPERVISOR</t>
  </si>
  <si>
    <t>DEPT TOTAL</t>
  </si>
  <si>
    <t xml:space="preserve"> </t>
  </si>
  <si>
    <t>Jake Hinton-Rivera</t>
  </si>
  <si>
    <t xml:space="preserve">CTE Winnemucca </t>
  </si>
  <si>
    <t>Dell Laptop</t>
  </si>
  <si>
    <t>CTE Electrical Systems Technology (Cliff Ferry): 2.2.2</t>
  </si>
  <si>
    <t>We currently have 16 laptops with 17 students enrolled in the Electrical program here in Winnemucca. We are short one to assure all students have a laptop during class and lab. We have also had a couple giving us problems that have to be sent to Elko to get fixed leaving us with 14 laptops. We would like to purchase 2 more to make sure that we have one for each student in the program. One spare will make things easier when one of them needs to be repaired.</t>
  </si>
  <si>
    <t>http://www.gbcnv.edu/equipment_requests/data/CTE_Winnemucca_/00002.pdf</t>
  </si>
  <si>
    <t>Jessica Johnson</t>
  </si>
  <si>
    <t>Yes</t>
  </si>
  <si>
    <t>Borrowing laptops currently from Ely Center.</t>
  </si>
  <si>
    <t>Sam Spearing</t>
  </si>
  <si>
    <t>Electrical &amp;amp; Instrumentation Tools</t>
  </si>
  <si>
    <t>CTE Electrical Systems Technology (Cliff Ferry): 3.1.3</t>
  </si>
  <si>
    <t>Due to the two programs sharing tools we have an increase of wear and tear on them and could use some updates and replacement tools.  Also the Electrical tools are going on 10 years old and showing signs of wear. Some are not functioning and the program remains full and leaving students sharing tools and wait time.</t>
  </si>
  <si>
    <t>http://www.gbcnv.edu/equipment_requests/data/CTE_Winnemucca_/00003.pdf</t>
  </si>
  <si>
    <t>Sharing tools between programs</t>
  </si>
  <si>
    <t>Welding</t>
  </si>
  <si>
    <t>Ellis 6000 Belt Grinder</t>
  </si>
  <si>
    <t>CTE Welding Technology (Jon Licht): 3.1.2</t>
  </si>
  <si>
    <t>Seek funds for advanced, up-to-date welding equipment</t>
  </si>
  <si>
    <t>Steven Scilacci</t>
  </si>
  <si>
    <t>Bernard 300 Amp whips</t>
  </si>
  <si>
    <t>Hypertherm PMX180 Machine Torch</t>
  </si>
  <si>
    <t>Magnaflux EV6000 blacklight</t>
  </si>
  <si>
    <t>Ridgid Pipe Beveler</t>
  </si>
  <si>
    <t>Enco 9×49 Knee Milling Machine</t>
  </si>
  <si>
    <t>Hyd-Mech VW-18 bandsaw</t>
  </si>
  <si>
    <t>Electrical Systems Technology Elko</t>
  </si>
  <si>
    <t>Electrical Construction Tools, Meters, and Devices</t>
  </si>
  <si>
    <t>CTE Electrical Systems Technology (Cliff Ferry): 4.1</t>
  </si>
  <si>
    <t>The items in this quote will be used mainly in ELM 143 Wiring Techniques to assist students in end of year projects, usage demonstrations, and to work on building future labs. Currently our tool supply is short, limited, and missing key items that are commonly used in industry. Many of the tools electricians use at the mines and industry in general are represented in this list. The student's familiarity with these tools will ensure they enter the workforce prepared.  Additional, newer tools such as hydraulic strut cutters, hydraulic crimpers, and portable band saws are becoming more frequently used in industry.   Finally, one item (the underground circuit locater) is being requested due to it missing from the lab less than a year after it was acquired.  We have requested funding for more cameras as well as, collaborated with GBC security, to help mitigate future losses in a separate request.</t>
  </si>
  <si>
    <t>http://www.gbcnv.edu/equipment_requests/data/Electrical_Systems_Technology_Elko/00004.pdf</t>
  </si>
  <si>
    <t>Robert Hunton</t>
  </si>
  <si>
    <t>High Voltage Training kit for Work Force training class</t>
  </si>
  <si>
    <t>We are implementing a new Work Force training class for Electrical and Arc Flash safety training. The class will also be offered to college staff who are required to reset campus breakers. This High Voltage Training Kit is required for the &amp;quot;hands on&amp;quot; portion of the class. This class has the potential bring the GBC substantial revenue.</t>
  </si>
  <si>
    <t>http://www.gbcnv.edu/equipment_requests/data/Electrical_Systems_Technology_Elko/00003.pdf</t>
  </si>
  <si>
    <t>Replacement Batteries for Old and Outdated Solar Power System</t>
  </si>
  <si>
    <t>CTE Electrical Systems Technology (Cliff Ferry): 3.1</t>
  </si>
  <si>
    <t>Currently, our solar power system in inoperable and we are unable to use it for classes and labs. In order to focus on alternative energy education, we need 16 replacement batteries and a battery containment system.</t>
  </si>
  <si>
    <t>http://www.gbcnv.edu/equipment_requests/data/Electrical_Systems_Technology_Elko/00009.png</t>
  </si>
  <si>
    <t>Train The Trainer Alumni Updates Class - e Hazard</t>
  </si>
  <si>
    <t>CTE Electrical Systems Technology (Cliff Ferry): 1.1</t>
  </si>
  <si>
    <t>e-Hazard is offering TTT graduates a class covering the 2024 NFPA 70E standard update and changes to the new release of the Low and High Voltage Training Programs. This class will allow Amber Cannon to stay up to date with the 2024 National Electric Code and NFPA 70E, as well as keep the new Work Force Electrical and Arc Flash Safety class up to date with current industry standards.</t>
  </si>
  <si>
    <t>http://www.gbcnv.edu/equipment_requests/data/Electrical_Systems_Technology_Elko/00006.pdf</t>
  </si>
  <si>
    <t>No</t>
  </si>
  <si>
    <t>Funding is for students. Could be covered by contract training.</t>
  </si>
  <si>
    <t>Greenlee Conductor Tugger and Accessories</t>
  </si>
  <si>
    <t>In our effort to adapt with new technologies in the Electrical Trade, the goal remains the same: Exposure to the most commonly used tools in our industry.  At the end of the second semester the course ELM 143: Wiring Technics offers future electricians’ examples of industry standards applied to large wire sizes and long distant pulls. Pictures and videos offer excellent examples, but it doesn’t provide the weight of 3lbs per foot in hand.  The electrical lab provides an excellent raceway for the learners to be able to set up and install such a wire pull. Offering such an experience will provide a sense of teamwork that is necessary for successful installations in the field, as well as safe setup, operation, breakdown and storage of the requested equipment and tools.</t>
  </si>
  <si>
    <t>http://www.gbcnv.edu/equipment_requests/data/Electrical_Systems_Technology_Elko/00005.pdf</t>
  </si>
  <si>
    <t>Wire Caddies for Electrical Lab</t>
  </si>
  <si>
    <t>Right now we only have one or two stationary wire caddies, requiring students to wait in line to get wire for their wiring labs. We would like 3 mobile wire caddies, with storage for other items used during labs, so the students can be more efficient with their class time.</t>
  </si>
  <si>
    <t>http://www.gbcnv.edu/equipment_requests/data/Electrical_Systems_Technology_Elko/00008.png</t>
  </si>
  <si>
    <t>Security Cameras For Rear of Electrical Lab</t>
  </si>
  <si>
    <t>Over the years, several high dollar items have disappeared from the electrical lab. We believe adding 2 more cameras to the building's security system, covering the rear entrances of the lab, will deter future thefts or help recover items.</t>
  </si>
  <si>
    <t>http://www.gbcnv.edu/equipment_requests/data/Electrical_Systems_Technology_Elko/00002.pdf</t>
  </si>
  <si>
    <t>More related to safety and security. It does however need to be addressed consider placing it before the Safety Committee for funding.</t>
  </si>
  <si>
    <t>NFPA70E Train the Trainer Course for Electrical Instructors</t>
  </si>
  <si>
    <t>This request is to send Robert Hunton and Kevin Seipp to Train The Trainer class for the NFPA70E Low Voltage and High Voltage electrical safety course. This would allow all electrical instructors to  teach the new Work Force taining for Electrical and Arc Flash Safety. This new Work Force training course will bring considerable revenue to the college. The TTT class, itself, costs $6500 per person. The request for $10,000 each should cover the course cost and all travel expenses. &amp;quot;The intensive, four-day TTT course from e-Hazard combines the best information available from the electrical industry and the education field. The first two days of training are focused on the current NFPA 70E® low voltage and OSHA 1910.269 high voltage requirements, presented by the most sought-after experts in the world. TTT thoroughly familiarizes the participants with the training content and materials, which have been developed by electrical and adult education specialists. During the final two days, attendees are trained in best practice teaching techniques, and are able to hone their instruction skills in the presence of experts. In-depth, written peer and instructor critiques and videotaping provide relevant and immediate feedback. Participants leave with all the materials necessary to conduct future training, including the DVD training guide and materials, e-Hazard instructor and student manuals, third-party DVDs, and an electronic copy of all other files needed. Also included are licensing to use e-Hazard materials, access to all future updates, and discounts for e-Hazard student workbooks.&amp;quot;</t>
  </si>
  <si>
    <t>http://www.gbcnv.edu/equipment_requests/data/Electrical_Systems_Technology_Elko/00007.png</t>
  </si>
  <si>
    <t>Not equipment.</t>
  </si>
  <si>
    <t>HSHSNursing</t>
  </si>
  <si>
    <t>HSHS AAS Nursing (Cliff Ferry): 4.1</t>
  </si>
  <si>
    <t>Tami Mette</t>
  </si>
  <si>
    <t>Amber Donnelli</t>
  </si>
  <si>
    <t>Med/Surg Hosptial Beds--Elko and Ely</t>
  </si>
  <si>
    <t>HSHS Certified Nursing Assistant CNA (Jo Dean): 4.1</t>
  </si>
  <si>
    <t>Ely is in need of an additional med/surg bed for its CNA program and manikin placement. One of Elko's current CNA beds is old and continues to have problems requiring more maintenance so it needs to be replaced.</t>
  </si>
  <si>
    <t>Nursing Ann Male patient simulator</t>
  </si>
  <si>
    <t>Male specific simulator also having cultural diversity in skin tone. Enhances realism and diversity in the skills lab/simulation setting. Elko</t>
  </si>
  <si>
    <t>http://www.gbcnv.edu/equipment_requests/data/HSHSNursing/00005.pdf</t>
  </si>
  <si>
    <t>Airway management trainer-Winnemucca</t>
  </si>
  <si>
    <t>Enhances learning when students are learning ACLS and PEARS airway management in their final year of the nursing program. The price above is a base price without S &amp;amp; H</t>
  </si>
  <si>
    <t>Zoll Cardiac monitor defibrillator--Elko</t>
  </si>
  <si>
    <t>Current monitor does not reflect that of current practice in the actual clinical setting.</t>
  </si>
  <si>
    <t>http://www.gbcnv.edu/equipment_requests/data/HSHSNursing/00006.pdf</t>
  </si>
  <si>
    <t>Intraosseous infusion simulator</t>
  </si>
  <si>
    <t>The one we currently have is older and we are having difficulty getting the leg pad replacement needed for it and it’s also extremely unrealistic.</t>
  </si>
  <si>
    <t>http://www.gbcnv.edu/equipment_requests/data/HSHSNursing/00007.pdf</t>
  </si>
  <si>
    <t>Ely Center</t>
  </si>
  <si>
    <t>Charging stations with desk power strip</t>
  </si>
  <si>
    <t>Student Support and Retention (Jennifer Pierce): 1.3</t>
  </si>
  <si>
    <t>Students use multiple devices during classes to take notes, research references by instructors, and complete in-class assignments.  Cords are stretched across tables and floors to wall outlets for charging, presenting safety hazards.  Table charging stations will resolve this challenge (recommended by computer services and approved by Facilities). In an effort to provide positive approaches to student achievement, charging stations will allow students to concentrate on classwork and lectures without interruption.</t>
  </si>
  <si>
    <t>http://www.gbcnv.edu/equipment_requests/data/Ely_Center/00002.pdf</t>
  </si>
  <si>
    <t>Mary Swetich</t>
  </si>
  <si>
    <t>ScanSnaps</t>
  </si>
  <si>
    <t>An increasing number of students are required to scan assignments, coursework, and test scratch paper.  Providing more and easily accessible ScanSnaps in the computer lab, testing center, and study area will provide resources so students can successfully meet instructors' expectations in a timely manner.</t>
  </si>
  <si>
    <t>http://www.gbcnv.edu/equipment_requests/data/Ely_Center/00003.pdf</t>
  </si>
  <si>
    <t>WebCams</t>
  </si>
  <si>
    <t>There is an increase in numbers of students required to test and complete some coursework using WebCams.  Ely Center has the responsibility to provide these resources and has a shortage of 6 WebCams.</t>
  </si>
  <si>
    <t>http://www.gbcnv.edu/equipment_requests/data/Ely_Center/00004.pdf</t>
  </si>
  <si>
    <t>Headset with Microphones</t>
  </si>
  <si>
    <t>Along with WebCams, Ely Center is in need of working headphones with mics so students are able to communicate clearly and without interruption.</t>
  </si>
  <si>
    <t>http://www.gbcnv.edu/equipment_requests/data/Ely_Center/00005.pdf</t>
  </si>
  <si>
    <t>Cord Protectors for Charging Stations</t>
  </si>
  <si>
    <t>Cord protectors for table charging stations are necessary safety precautions to prevent tripping over cords in classrooms and allow for students' continuous study.  Cords will be secured to table top stations and then covered with protectors extending to wall outlets.</t>
  </si>
  <si>
    <t>http://www.gbcnv.edu/equipment_requests/data/Ely_Center/00006.pdf</t>
  </si>
  <si>
    <t>HSHSEMS</t>
  </si>
  <si>
    <t>Pediatric Laerdal ALS Baby</t>
  </si>
  <si>
    <t>HSHS Emergency Medical Services EMS (Cliff Ferry): 6.2</t>
  </si>
  <si>
    <t>Emergency Medical Services (EMS) professionals are tasked with providing life-saving care in a variety of critical situations, including pediatric emergencies. Training in pediatric Advanced Life Support (ALS) is essential for EMS practitioners to effectively manage the unique needs of pediatric patients. To facilitate comprehensive and realistic training, the use of a dedicated Pediatric ALS mannequin is crucial. The Pediatric ALS mannequin is designed to closely resemble the size, weight, and anatomical features of a pediatric patient. This realistic simulation helps EMS professionals develop the skills and confidence necessary to provide accurate and effective care to children during emergencies. By using a Pediatric ALS mannequin, EMS students can practice specific skills such as pediatric airway management, medication administration, defibrillation, and pediatric-specific resuscitation techniques. It allows trainees to understand the nuances of pediatric care, including proper dosages and equipment adjustments tailored to the unique needs of children.</t>
  </si>
  <si>
    <t>http://www.gbcnv.edu/equipment_requests/data/HSHSEMS/00002.pdf</t>
  </si>
  <si>
    <t>Jamie Carlson</t>
  </si>
  <si>
    <t>Manikin Deluxe Child</t>
  </si>
  <si>
    <t>Emergency Medical Services (EMS) practitioners play a critical role in delivering life-saving care during pediatric emergencies. To ensure that these professionals are well-equipped to manage advanced life support (ALS) scenarios involving children, it is imperative to integrate an ALS Child Manikin into EMS training programs. An ALS Child Manikin enables EMS students to focus on developing these precise skills, as it accurately represents the pediatric population's unique care needs. By practicing on a dedicated child manikin, trainees can gain a deeper understanding of pediatric-specific treatments and ensure they are well-prepared to address pediatric ALS scenarios. An ALS Child Manikin is designed to closely mimic the size, weight, and anatomical features of a child, allowing EMS professionals to practice their skills in a realistic and age-appropriate setting. Realistic pediatric simulation is crucial for building the competence and confidence necessary to provide accurate care to children during critical emergencies. Training with an ALS Child Manikin translates into improved patient outcomes during real-life pediatric emergencies. EMS professionals who have practiced on a specialized child manikin are better equipped to accurately assess, diagnose, and provide timely care to pediatric patients. This enhances the likelihood of achieving positive outcomes, including increased survival rates and reduced long-term complications, when caring for pediatric patients during ALS situations.</t>
  </si>
  <si>
    <t>http://www.gbcnv.edu/equipment_requests/data/HSHSEMS/00004.pdf</t>
  </si>
  <si>
    <t>Quick Clot Trauma Trainers</t>
  </si>
  <si>
    <t>This training device is designed to prepare emergency providers for high-stress situations. When we provide training it must be as realistic as possible, and this offers a simulation that is very realistic. The devices are simulated trauma wounds that can be packed and they provide an opportunity for trainees to practice the application of hemostatic agents in a controlled and authentic setting. This hands-on training builds confidence and competence, ensuring that providers can effectively utilize Quick Clot, or other packing materials when faced with actual traumatic injuries. Uncontrolled hemorrhage remains a major cause of preventable death in trauma cases. This tool is instrumental in the students ability to learn how to control severe hemorrhage, while providing realistic training, facilitating rapid intervention, expanding treatment options, enhancing survival rates, and preparing providers for mass casualty incidents. By equipping our students with the means to address traumatic injuries effectively and rapidly, we empower them to save lives and mitigate the devastating consequences of uncontrolled bleeding in trauma cases.</t>
  </si>
  <si>
    <t>http://www.gbcnv.edu/equipment_requests/data/HSHSEMS/00005.pdf</t>
  </si>
  <si>
    <t>ADULT AIRWAY TRAINER</t>
  </si>
  <si>
    <t>Airway management is a fundamental and critical skill for emergency providers, including paramedics, EMTs, and healthcare professionals. Effective airway management is essential for ensuring the survival and well-being of patients in various emergency situations. To facilitate comprehensive airway training, the use of an Adult Airway Head Trainer that is intubatable and can accept supraglottic airways is indispensable in the classroom setting. Realism in training is crucial to prepare emergency providers for the diverse and challenging airway management scenarios they may encounter in the field. An Adult Airway Head Trainer closely replicates the anatomical features and complexities of an adult airway. This realism enables trainees to practice a wide range of airway management techniques, from basic airway maneuvers to advanced interventions, under conditions that closely mimic real-life scenarios. Effective airway management is a core skill for emergency providers, and proficiency in this area is paramount for patient safety. The ability to intubate and use supraglottic airways correctly is essential for advanced airway management. An Adult Airway Head Trainer that allows for these procedures facilitates the development of intubation and supraglottic airway insertion skills.This tool offers realistic airway simulation, facilitates skill development, prepares providers for complex situations, and provides versatile training options. Most importantly, it enhances patient safety by ensuring that our EMS students are well-prepared to manage adult airways effectively and competently, ultimately leading to better patient care and outcomes in the field.</t>
  </si>
  <si>
    <t>http://www.gbcnv.edu/equipment_requests/data/HSHSEMS/00006.pdf</t>
  </si>
  <si>
    <t>Theatre</t>
  </si>
  <si>
    <t>Canare 4S11 Starquad 4-pole Speakon Cable - 50'</t>
  </si>
  <si>
    <t>Fine Arts and Humanities Department (Shirley Jones): 1.1</t>
  </si>
  <si>
    <t>equipment upgrades for theatre and amphitheater. The theatre equipment continues its upgrades, enhancing the experience for students and audiences. In addition, the Winter Festival planning committee has noted a lack of proper lighting equipment for the amphitheater. This request fulfills department and institutional needs.</t>
  </si>
  <si>
    <t>John Rice</t>
  </si>
  <si>
    <t>Mary Doucette</t>
  </si>
  <si>
    <t>Neutrik NL4MMX Lockable Speakon Coupler</t>
  </si>
  <si>
    <t>Fine Arts and Humanities Department (Shirley Jones): 1.1.1</t>
  </si>
  <si>
    <t>CHAUVET PROFESSIONAL Rogue Outcast 2 Beam Outdoor-Ready IP65 Moving Head</t>
  </si>
  <si>
    <t>CHAUVET PROFESSIONAL AmHaze Stadium Haze Machine</t>
  </si>
  <si>
    <t>American DJ AC5PDMX15PRO Pro Series 5-Pin DMX Cable (50')</t>
  </si>
  <si>
    <t>These cables are also needed for graduation.</t>
  </si>
  <si>
    <t>American DJ AC5PDMX25 5-Pin DMX Cable (25')</t>
  </si>
  <si>
    <t>CHAUVET DJ Xpress-Rack 1024 USB to DMX Interface</t>
  </si>
  <si>
    <t>American DJ Encore LP7IP Heavy-Duty IP65 Outdoor Rated LED Par (RGBL)</t>
  </si>
  <si>
    <t>Industrial maintenance</t>
  </si>
  <si>
    <t>Rotalign laser alignment set</t>
  </si>
  <si>
    <t>CTE Industrial Millwright Technology (Cliff Ferry): 1.11.1</t>
  </si>
  <si>
    <t>Upgrade laser alignment tools to stay current with industry upgrades.</t>
  </si>
  <si>
    <t>Norm Whittaker</t>
  </si>
  <si>
    <t>MF102D-H Double-station Hydraulic Training Simulator</t>
  </si>
  <si>
    <t>CTE Industrial Millwright Technology (Cliff Ferry): 1.11.111</t>
  </si>
  <si>
    <t>New upgraded hydraulic trainers, need hydraulic trainers to stay current with industry upgrades.</t>
  </si>
  <si>
    <t>2 approved for diesel for sharing with industrial maintenance.</t>
  </si>
  <si>
    <t>Diesel</t>
  </si>
  <si>
    <t>Pressure washer</t>
  </si>
  <si>
    <t>CTE Diesel Technology (Cliff Ferry): 3.31.1</t>
  </si>
  <si>
    <t>The one we had was destroyed when Ken put gas in it instead of diesel.  Need it for heavy cleaning of engines and components to make them safer and easier to work on.</t>
  </si>
  <si>
    <t>http://www.gbcnv.edu/equipment_requests/data/Diesel/00002.pdf</t>
  </si>
  <si>
    <t>Earl Owen</t>
  </si>
  <si>
    <t>Needed as a replacement for broken unit.</t>
  </si>
  <si>
    <t>Hydraulic trainers</t>
  </si>
  <si>
    <t>CTE Diesel Technology (Cliff Ferry): 3.32.2</t>
  </si>
  <si>
    <t>four main reasons.  Contract training borrows the ones we have and we don't have enough to do the degree seeking students.  Second reason is the ones we have are getting outdated and break down allot making them unreliable. We also share them with Industrial maintenance. Empire cat is asking GBC to increase the students we have and with that we need more equipment.</t>
  </si>
  <si>
    <t>http://www.gbcnv.edu/equipment_requests/data/Diesel/00003.pdf</t>
  </si>
  <si>
    <t>Per Comment</t>
  </si>
  <si>
    <t>Approved assuming they are shared between diesel and industrial maintenance.</t>
  </si>
  <si>
    <t>Air brake trainer</t>
  </si>
  <si>
    <t>CTE Diesel Technology (Cliff Ferry): 2.3.10</t>
  </si>
  <si>
    <t>1997 over the road trucking required anti lock brakes on trucks.  We need to update our training board to teach this.  Our current board is not only outdated but is needing repairs often to keep it working.</t>
  </si>
  <si>
    <t>http://www.gbcnv.edu/equipment_requests/data/Diesel/00004.pdf</t>
  </si>
  <si>
    <t>Inadequate funding available.</t>
  </si>
  <si>
    <t>Steering alignment system</t>
  </si>
  <si>
    <t>CTE Diesel Technology (Cliff Ferry): 3.1.12</t>
  </si>
  <si>
    <t>Steering systems are very precise and without computer aided alignment technology trucks can't be alignment and without the technology we can't properly teach how the process is done.</t>
  </si>
  <si>
    <t>Funding not available from this offering.</t>
  </si>
  <si>
    <t>nexiq adapter</t>
  </si>
  <si>
    <t>CTE Diesel Technology (Cliff Ferry): 3.1.11</t>
  </si>
  <si>
    <t>Be able to communicate with heavy duty trucks as requested by Peterbilt and Kenworth shops in town.</t>
  </si>
  <si>
    <t>Needed to maintain good industry connections.</t>
  </si>
  <si>
    <t>battery tester</t>
  </si>
  <si>
    <t>CTE Diesel Technology (Cliff Ferry): 3.1.10</t>
  </si>
  <si>
    <t>Have 3 but with 16 in the class they become a bottle neck to getting the task completed for NC 3 certifications.  Efficiency would greatly improve with  more diagnostic tools.</t>
  </si>
  <si>
    <t>precision measurement equipment for certification</t>
  </si>
  <si>
    <t>CTE Diesel Technology (Cliff Ferry): 3.2</t>
  </si>
  <si>
    <t>Be able to offer national certifications from NC3 to give our students an edge up.  This could also be used in industrial maintenance and welding.  This would be a snap on NC3 certification.</t>
  </si>
  <si>
    <t>Funding availability too small.</t>
  </si>
  <si>
    <t>Torque master certification</t>
  </si>
  <si>
    <t>we would be able to offer the NC3 certified test for torque with a partnership of snap on. This would give more credit to our students and program.</t>
  </si>
  <si>
    <t>Funding availability too small. Could consider Good Jobs Northern Nevada for funding this.</t>
  </si>
  <si>
    <t>Electrical Winnemucca</t>
  </si>
  <si>
    <t>Electrical Motors</t>
  </si>
  <si>
    <t>Need to replace motors that have failed in the past. These motors are used in Intro to AC controls, Advanced AC Controls, Intro to PLC and PLC Applications. These motors will allow students to simulate real situations in the field.</t>
  </si>
  <si>
    <t>http://www.gbcnv.edu/equipment_requests/data/Electrical_Winnemucca/00003.pdf</t>
  </si>
  <si>
    <t>Anthony Cooney</t>
  </si>
  <si>
    <t>Lab upgrade supplies</t>
  </si>
  <si>
    <t>Need these parts to increase the capacity of our lab space. As of now, we do not have enough space for our full class. These upgrades will allow students to work on their own projects allowing students to go at their own pace.</t>
  </si>
  <si>
    <t>http://www.gbcnv.edu/equipment_requests/data/Electrical_Winnemucca/00002.pdf</t>
  </si>
  <si>
    <t>GBC Online IAV</t>
  </si>
  <si>
    <t>Online Education (Lisa Frazier): 1.1.8</t>
  </si>
  <si>
    <t>Various pieces of equipment for needed upgrades in multiple IAV classrooms and conference rooms.</t>
  </si>
  <si>
    <t>http://www.gbcnv.edu/equipment_requests/data/GBC_Online_IAV/00002.xlsx</t>
  </si>
  <si>
    <t>Karl Stevens</t>
  </si>
  <si>
    <t>Requested Amount</t>
  </si>
  <si>
    <t>Awarded Amount</t>
  </si>
  <si>
    <t>Price</t>
  </si>
  <si>
    <t>Amount</t>
  </si>
  <si>
    <t>FY24 Equipment Requests</t>
  </si>
  <si>
    <t>Total</t>
  </si>
  <si>
    <t>IAV equipment for room upgrades - ZOOM HTC 110(mape), HTC109 (resp therapy)</t>
  </si>
  <si>
    <t>Award Amount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</si>
</sst>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1">
    <xf numFmtId="0" fontId="0" fillId="0" borderId="0" xfId="0" applyFont="1" applyAlignment="1">
      <alignment/>
    </xf>
    <xf numFmtId="43" fontId="0" fillId="0" borderId="0" xfId="0" applyNumberFormat="1" applyAlignment="1">
      <alignment/>
    </xf>
    <xf numFmtId="43" fontId="0" fillId="33" borderId="0" xfId="0" applyNumberFormat="1" applyFill="1" applyAlignment="1">
      <alignment/>
    </xf>
    <xf numFmtId="0" fontId="0" fillId="0" borderId="0" xfId="0" applyAlignment="1">
      <alignment wrapText="1"/>
    </xf>
    <xf numFmtId="43" fontId="0" fillId="0" borderId="0" xfId="0" applyNumberFormat="1" applyAlignment="1">
      <alignment wrapText="1"/>
    </xf>
    <xf numFmtId="43" fontId="0" fillId="33" borderId="0" xfId="0" applyNumberFormat="1" applyFill="1" applyAlignment="1">
      <alignment wrapText="1"/>
    </xf>
    <xf numFmtId="0" fontId="0" fillId="0" borderId="10" xfId="0" applyBorder="1" applyAlignment="1">
      <alignment wrapText="1"/>
    </xf>
    <xf numFmtId="43" fontId="0" fillId="0" borderId="10" xfId="0" applyNumberFormat="1" applyBorder="1" applyAlignment="1">
      <alignment wrapText="1"/>
    </xf>
    <xf numFmtId="43" fontId="0" fillId="33" borderId="10" xfId="0" applyNumberFormat="1" applyFill="1" applyBorder="1" applyAlignment="1">
      <alignment wrapText="1"/>
    </xf>
    <xf numFmtId="0" fontId="32" fillId="34" borderId="10" xfId="0" applyFont="1" applyFill="1" applyBorder="1" applyAlignment="1">
      <alignment wrapText="1"/>
    </xf>
    <xf numFmtId="43" fontId="32" fillId="34" borderId="10" xfId="0" applyNumberFormat="1" applyFont="1" applyFill="1" applyBorder="1" applyAlignment="1">
      <alignment wrapText="1"/>
    </xf>
    <xf numFmtId="0" fontId="32" fillId="33" borderId="0" xfId="0" applyFont="1" applyFill="1" applyAlignment="1">
      <alignment wrapText="1"/>
    </xf>
    <xf numFmtId="1" fontId="32" fillId="33" borderId="0" xfId="0" applyNumberFormat="1" applyFont="1" applyFill="1" applyAlignment="1">
      <alignment horizontal="center"/>
    </xf>
    <xf numFmtId="43" fontId="32" fillId="33" borderId="0" xfId="0" applyNumberFormat="1" applyFont="1" applyFill="1" applyAlignment="1">
      <alignment wrapText="1"/>
    </xf>
    <xf numFmtId="43" fontId="32" fillId="0" borderId="0" xfId="0" applyNumberFormat="1" applyFont="1" applyAlignment="1">
      <alignment wrapText="1"/>
    </xf>
    <xf numFmtId="0" fontId="32" fillId="0" borderId="0" xfId="0" applyFont="1" applyAlignment="1">
      <alignment wrapText="1"/>
    </xf>
    <xf numFmtId="0" fontId="32" fillId="0" borderId="0" xfId="0" applyFont="1" applyAlignment="1">
      <alignment/>
    </xf>
    <xf numFmtId="43" fontId="32" fillId="0" borderId="0" xfId="0" applyNumberFormat="1" applyFont="1" applyAlignment="1">
      <alignment/>
    </xf>
    <xf numFmtId="0" fontId="32" fillId="33" borderId="0" xfId="0" applyFont="1" applyFill="1" applyAlignment="1">
      <alignment horizontal="left" wrapText="1"/>
    </xf>
    <xf numFmtId="0" fontId="32" fillId="33" borderId="10" xfId="0" applyFont="1" applyFill="1" applyBorder="1" applyAlignment="1">
      <alignment horizontal="center" wrapText="1"/>
    </xf>
    <xf numFmtId="0" fontId="0" fillId="0" borderId="10"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1"/>
  <sheetViews>
    <sheetView tabSelected="1" zoomScalePageLayoutView="0" workbookViewId="0" topLeftCell="A1">
      <selection activeCell="A1" sqref="A1:B1"/>
    </sheetView>
  </sheetViews>
  <sheetFormatPr defaultColWidth="9.140625" defaultRowHeight="15"/>
  <cols>
    <col min="1" max="1" width="21.00390625" style="16" customWidth="1"/>
    <col min="2" max="2" width="31.57421875" style="0" customWidth="1"/>
    <col min="3" max="3" width="6.28125" style="0" customWidth="1"/>
    <col min="4" max="4" width="13.421875" style="1" customWidth="1"/>
    <col min="5" max="5" width="11.57421875" style="1" bestFit="1" customWidth="1"/>
    <col min="6" max="6" width="3.8515625" style="2" customWidth="1"/>
    <col min="7" max="7" width="6.421875" style="1" bestFit="1" customWidth="1"/>
    <col min="8" max="8" width="12.8515625" style="1" customWidth="1"/>
    <col min="9" max="9" width="14.57421875" style="1" customWidth="1"/>
    <col min="10" max="10" width="54.28125" style="0" bestFit="1" customWidth="1"/>
    <col min="11" max="11" width="255.7109375" style="0" bestFit="1" customWidth="1"/>
    <col min="12" max="12" width="91.00390625" style="0" bestFit="1" customWidth="1"/>
    <col min="13" max="13" width="15.8515625" style="0" bestFit="1" customWidth="1"/>
    <col min="14" max="14" width="13.28125" style="0" bestFit="1" customWidth="1"/>
    <col min="15" max="15" width="124.140625" style="0" bestFit="1" customWidth="1"/>
    <col min="16" max="16" width="17.8515625" style="0" bestFit="1" customWidth="1"/>
    <col min="17" max="17" width="11.421875" style="0" bestFit="1" customWidth="1"/>
  </cols>
  <sheetData>
    <row r="1" spans="1:11" s="11" customFormat="1" ht="15">
      <c r="A1" s="18" t="s">
        <v>201</v>
      </c>
      <c r="B1" s="18"/>
      <c r="C1" s="19" t="s">
        <v>197</v>
      </c>
      <c r="D1" s="19"/>
      <c r="E1" s="19"/>
      <c r="G1" s="19" t="s">
        <v>198</v>
      </c>
      <c r="H1" s="20"/>
      <c r="I1" s="20"/>
      <c r="J1" s="12"/>
      <c r="K1" s="12"/>
    </row>
    <row r="2" spans="1:17" s="9" customFormat="1" ht="24.75" customHeight="1">
      <c r="A2" s="9" t="s">
        <v>0</v>
      </c>
      <c r="B2" s="9" t="s">
        <v>1</v>
      </c>
      <c r="C2" s="9" t="s">
        <v>2</v>
      </c>
      <c r="D2" s="10" t="s">
        <v>3</v>
      </c>
      <c r="E2" s="10" t="s">
        <v>4</v>
      </c>
      <c r="F2" s="10"/>
      <c r="G2" s="10" t="s">
        <v>2</v>
      </c>
      <c r="H2" s="10" t="s">
        <v>199</v>
      </c>
      <c r="I2" s="10" t="s">
        <v>200</v>
      </c>
      <c r="J2" s="9" t="s">
        <v>5</v>
      </c>
      <c r="K2" s="9" t="s">
        <v>6</v>
      </c>
      <c r="L2" s="9" t="s">
        <v>7</v>
      </c>
      <c r="M2" s="9" t="s">
        <v>8</v>
      </c>
      <c r="N2" s="9" t="s">
        <v>9</v>
      </c>
      <c r="O2" s="9" t="s">
        <v>10</v>
      </c>
      <c r="P2" s="9" t="s">
        <v>11</v>
      </c>
      <c r="Q2" s="9" t="s">
        <v>12</v>
      </c>
    </row>
    <row r="3" spans="1:16" s="3" customFormat="1" ht="30">
      <c r="A3" s="15" t="s">
        <v>148</v>
      </c>
      <c r="B3" s="3" t="s">
        <v>155</v>
      </c>
      <c r="C3" s="3">
        <v>2</v>
      </c>
      <c r="D3" s="4">
        <v>47125</v>
      </c>
      <c r="E3" s="4">
        <v>94250</v>
      </c>
      <c r="F3" s="5"/>
      <c r="G3" s="4">
        <v>1</v>
      </c>
      <c r="H3" s="4">
        <v>47125</v>
      </c>
      <c r="I3" s="4">
        <f>G3*H3</f>
        <v>47125</v>
      </c>
      <c r="J3" s="3" t="s">
        <v>156</v>
      </c>
      <c r="K3" s="3" t="s">
        <v>157</v>
      </c>
      <c r="L3" s="3" t="s">
        <v>158</v>
      </c>
      <c r="M3" s="3" t="s">
        <v>153</v>
      </c>
      <c r="N3" s="3" t="s">
        <v>159</v>
      </c>
      <c r="O3" s="3" t="s">
        <v>160</v>
      </c>
      <c r="P3" s="3" t="s">
        <v>23</v>
      </c>
    </row>
    <row r="4" spans="1:16" s="3" customFormat="1" ht="15">
      <c r="A4" s="15" t="s">
        <v>148</v>
      </c>
      <c r="B4" s="3" t="s">
        <v>149</v>
      </c>
      <c r="C4" s="3">
        <v>1</v>
      </c>
      <c r="D4" s="4">
        <v>6307</v>
      </c>
      <c r="E4" s="4">
        <v>6307</v>
      </c>
      <c r="F4" s="5"/>
      <c r="G4" s="4">
        <v>1</v>
      </c>
      <c r="H4" s="4">
        <v>6307</v>
      </c>
      <c r="I4" s="4">
        <f>G4*H4</f>
        <v>6307</v>
      </c>
      <c r="J4" s="3" t="s">
        <v>150</v>
      </c>
      <c r="K4" s="3" t="s">
        <v>151</v>
      </c>
      <c r="L4" s="3" t="s">
        <v>152</v>
      </c>
      <c r="M4" s="3" t="s">
        <v>153</v>
      </c>
      <c r="N4" s="3" t="s">
        <v>21</v>
      </c>
      <c r="O4" s="3" t="s">
        <v>154</v>
      </c>
      <c r="P4" s="3" t="s">
        <v>23</v>
      </c>
    </row>
    <row r="5" spans="1:16" s="3" customFormat="1" ht="15">
      <c r="A5" s="15" t="s">
        <v>148</v>
      </c>
      <c r="B5" s="3" t="s">
        <v>170</v>
      </c>
      <c r="C5" s="3">
        <v>1</v>
      </c>
      <c r="D5" s="4">
        <v>899</v>
      </c>
      <c r="E5" s="4">
        <v>899</v>
      </c>
      <c r="F5" s="5"/>
      <c r="G5" s="4">
        <v>1</v>
      </c>
      <c r="H5" s="4">
        <v>899</v>
      </c>
      <c r="I5" s="4">
        <f>G5*H5</f>
        <v>899</v>
      </c>
      <c r="J5" s="3" t="s">
        <v>171</v>
      </c>
      <c r="K5" s="3" t="s">
        <v>172</v>
      </c>
      <c r="M5" s="3" t="s">
        <v>153</v>
      </c>
      <c r="N5" s="3" t="s">
        <v>21</v>
      </c>
      <c r="O5" s="3" t="s">
        <v>173</v>
      </c>
      <c r="P5" s="3" t="s">
        <v>23</v>
      </c>
    </row>
    <row r="6" spans="1:16" s="3" customFormat="1" ht="15">
      <c r="A6" s="15" t="s">
        <v>148</v>
      </c>
      <c r="B6" s="3" t="s">
        <v>174</v>
      </c>
      <c r="C6" s="6">
        <v>5</v>
      </c>
      <c r="D6" s="7">
        <v>762.51</v>
      </c>
      <c r="E6" s="7">
        <v>3812.55</v>
      </c>
      <c r="F6" s="8"/>
      <c r="G6" s="7">
        <v>5</v>
      </c>
      <c r="H6" s="7">
        <v>762.51</v>
      </c>
      <c r="I6" s="7">
        <f>G6*H6</f>
        <v>3812.55</v>
      </c>
      <c r="J6" s="3" t="s">
        <v>175</v>
      </c>
      <c r="K6" s="3" t="s">
        <v>176</v>
      </c>
      <c r="M6" s="3" t="s">
        <v>153</v>
      </c>
      <c r="N6" s="3" t="s">
        <v>21</v>
      </c>
      <c r="P6" s="3" t="s">
        <v>23</v>
      </c>
    </row>
    <row r="7" spans="4:9" s="11" customFormat="1" ht="15">
      <c r="D7" s="13"/>
      <c r="E7" s="13">
        <f>SUM(E3:E6)</f>
        <v>105268.55</v>
      </c>
      <c r="F7" s="13"/>
      <c r="G7" s="13"/>
      <c r="H7" s="13"/>
      <c r="I7" s="13">
        <f>SUM(I3:I6)</f>
        <v>58143.55</v>
      </c>
    </row>
    <row r="8" spans="1:9" s="3" customFormat="1" ht="15">
      <c r="A8" s="15"/>
      <c r="D8" s="4"/>
      <c r="E8" s="4"/>
      <c r="F8" s="5"/>
      <c r="G8" s="4"/>
      <c r="H8" s="4"/>
      <c r="I8" s="4"/>
    </row>
    <row r="9" spans="1:16" s="3" customFormat="1" ht="30">
      <c r="A9" s="15" t="s">
        <v>15</v>
      </c>
      <c r="B9" s="3" t="s">
        <v>16</v>
      </c>
      <c r="C9" s="3">
        <v>2</v>
      </c>
      <c r="D9" s="4">
        <v>1999</v>
      </c>
      <c r="E9" s="4">
        <v>3998</v>
      </c>
      <c r="F9" s="5"/>
      <c r="G9" s="4">
        <v>2</v>
      </c>
      <c r="H9" s="4">
        <v>1999</v>
      </c>
      <c r="I9" s="4">
        <f>G9*H9</f>
        <v>3998</v>
      </c>
      <c r="J9" s="3" t="s">
        <v>17</v>
      </c>
      <c r="K9" s="3" t="s">
        <v>18</v>
      </c>
      <c r="L9" s="3" t="s">
        <v>19</v>
      </c>
      <c r="M9" s="3" t="s">
        <v>20</v>
      </c>
      <c r="N9" s="3" t="s">
        <v>21</v>
      </c>
      <c r="O9" s="3" t="s">
        <v>22</v>
      </c>
      <c r="P9" s="3" t="s">
        <v>23</v>
      </c>
    </row>
    <row r="10" spans="1:17" s="3" customFormat="1" ht="30">
      <c r="A10" s="15" t="s">
        <v>15</v>
      </c>
      <c r="B10" s="3" t="s">
        <v>24</v>
      </c>
      <c r="C10" s="6">
        <v>1</v>
      </c>
      <c r="D10" s="7">
        <v>11055</v>
      </c>
      <c r="E10" s="7">
        <v>11055</v>
      </c>
      <c r="F10" s="8"/>
      <c r="G10" s="7">
        <v>1</v>
      </c>
      <c r="H10" s="7">
        <v>11055</v>
      </c>
      <c r="I10" s="7">
        <f>G10*H10</f>
        <v>11055</v>
      </c>
      <c r="J10" s="3" t="s">
        <v>25</v>
      </c>
      <c r="K10" s="3" t="s">
        <v>26</v>
      </c>
      <c r="L10" s="3" t="s">
        <v>27</v>
      </c>
      <c r="M10" s="3" t="s">
        <v>20</v>
      </c>
      <c r="N10" s="3" t="s">
        <v>21</v>
      </c>
      <c r="O10" s="3" t="s">
        <v>28</v>
      </c>
      <c r="P10" s="3" t="s">
        <v>23</v>
      </c>
      <c r="Q10" s="3">
        <v>15053</v>
      </c>
    </row>
    <row r="11" spans="4:9" s="11" customFormat="1" ht="15">
      <c r="D11" s="13"/>
      <c r="E11" s="13">
        <f>SUM(E9:E10)</f>
        <v>15053</v>
      </c>
      <c r="F11" s="13"/>
      <c r="G11" s="13"/>
      <c r="H11" s="13"/>
      <c r="I11" s="13">
        <f>SUM(I9:I10)</f>
        <v>15053</v>
      </c>
    </row>
    <row r="12" spans="1:9" s="3" customFormat="1" ht="15">
      <c r="A12" s="15"/>
      <c r="D12" s="4"/>
      <c r="E12" s="4"/>
      <c r="F12" s="5"/>
      <c r="G12" s="4"/>
      <c r="H12" s="4"/>
      <c r="I12" s="4"/>
    </row>
    <row r="13" spans="1:16" s="3" customFormat="1" ht="15">
      <c r="A13" s="15" t="s">
        <v>29</v>
      </c>
      <c r="B13" s="3" t="s">
        <v>30</v>
      </c>
      <c r="C13" s="3">
        <v>4</v>
      </c>
      <c r="D13" s="4">
        <v>2200</v>
      </c>
      <c r="E13" s="4">
        <v>8800</v>
      </c>
      <c r="F13" s="5"/>
      <c r="G13" s="4">
        <v>4</v>
      </c>
      <c r="H13" s="4">
        <v>2200</v>
      </c>
      <c r="I13" s="4">
        <f>G13*H13</f>
        <v>8800</v>
      </c>
      <c r="J13" s="3" t="s">
        <v>31</v>
      </c>
      <c r="K13" s="3" t="s">
        <v>32</v>
      </c>
      <c r="M13" s="3" t="s">
        <v>33</v>
      </c>
      <c r="N13" s="3" t="s">
        <v>21</v>
      </c>
      <c r="P13" s="3" t="s">
        <v>23</v>
      </c>
    </row>
    <row r="14" spans="1:16" s="3" customFormat="1" ht="15">
      <c r="A14" s="15" t="s">
        <v>29</v>
      </c>
      <c r="B14" s="3" t="s">
        <v>34</v>
      </c>
      <c r="C14" s="3">
        <v>12</v>
      </c>
      <c r="D14" s="4">
        <v>550</v>
      </c>
      <c r="E14" s="4">
        <v>6600</v>
      </c>
      <c r="F14" s="5"/>
      <c r="G14" s="4">
        <v>12</v>
      </c>
      <c r="H14" s="4">
        <v>550</v>
      </c>
      <c r="I14" s="4">
        <f aca="true" t="shared" si="0" ref="I14:I19">G14*H14</f>
        <v>6600</v>
      </c>
      <c r="J14" s="3" t="s">
        <v>31</v>
      </c>
      <c r="K14" s="3" t="s">
        <v>32</v>
      </c>
      <c r="M14" s="3" t="s">
        <v>33</v>
      </c>
      <c r="N14" s="3" t="s">
        <v>21</v>
      </c>
      <c r="P14" s="3" t="s">
        <v>23</v>
      </c>
    </row>
    <row r="15" spans="1:16" s="3" customFormat="1" ht="30">
      <c r="A15" s="15" t="s">
        <v>29</v>
      </c>
      <c r="B15" s="3" t="s">
        <v>35</v>
      </c>
      <c r="C15" s="3">
        <v>2</v>
      </c>
      <c r="D15" s="4">
        <v>800</v>
      </c>
      <c r="E15" s="4">
        <v>1600</v>
      </c>
      <c r="F15" s="5"/>
      <c r="G15" s="4">
        <v>2</v>
      </c>
      <c r="H15" s="4">
        <v>800</v>
      </c>
      <c r="I15" s="4">
        <f t="shared" si="0"/>
        <v>1600</v>
      </c>
      <c r="J15" s="3" t="s">
        <v>31</v>
      </c>
      <c r="K15" s="3" t="s">
        <v>32</v>
      </c>
      <c r="M15" s="3" t="s">
        <v>33</v>
      </c>
      <c r="N15" s="3" t="s">
        <v>21</v>
      </c>
      <c r="P15" s="3" t="s">
        <v>23</v>
      </c>
    </row>
    <row r="16" spans="1:16" s="3" customFormat="1" ht="15">
      <c r="A16" s="15" t="s">
        <v>29</v>
      </c>
      <c r="B16" s="3" t="s">
        <v>36</v>
      </c>
      <c r="C16" s="3">
        <v>1</v>
      </c>
      <c r="D16" s="4">
        <v>2000</v>
      </c>
      <c r="E16" s="4">
        <v>2000</v>
      </c>
      <c r="F16" s="5"/>
      <c r="G16" s="4">
        <v>1</v>
      </c>
      <c r="H16" s="4">
        <v>2000</v>
      </c>
      <c r="I16" s="4">
        <f t="shared" si="0"/>
        <v>2000</v>
      </c>
      <c r="J16" s="3" t="s">
        <v>31</v>
      </c>
      <c r="K16" s="3" t="s">
        <v>32</v>
      </c>
      <c r="M16" s="3" t="s">
        <v>33</v>
      </c>
      <c r="N16" s="3" t="s">
        <v>21</v>
      </c>
      <c r="P16" s="3" t="s">
        <v>23</v>
      </c>
    </row>
    <row r="17" spans="1:16" s="3" customFormat="1" ht="15">
      <c r="A17" s="15" t="s">
        <v>29</v>
      </c>
      <c r="B17" s="3" t="s">
        <v>37</v>
      </c>
      <c r="C17" s="3">
        <v>1</v>
      </c>
      <c r="D17" s="4">
        <v>4500</v>
      </c>
      <c r="E17" s="4">
        <v>4500</v>
      </c>
      <c r="F17" s="5"/>
      <c r="G17" s="4">
        <v>1</v>
      </c>
      <c r="H17" s="4">
        <v>4500</v>
      </c>
      <c r="I17" s="4">
        <f t="shared" si="0"/>
        <v>4500</v>
      </c>
      <c r="J17" s="3" t="s">
        <v>31</v>
      </c>
      <c r="K17" s="3" t="s">
        <v>32</v>
      </c>
      <c r="M17" s="3" t="s">
        <v>33</v>
      </c>
      <c r="N17" s="3" t="s">
        <v>21</v>
      </c>
      <c r="P17" s="3" t="s">
        <v>23</v>
      </c>
    </row>
    <row r="18" spans="1:16" s="3" customFormat="1" ht="15">
      <c r="A18" s="15" t="s">
        <v>29</v>
      </c>
      <c r="B18" s="3" t="s">
        <v>38</v>
      </c>
      <c r="C18" s="3">
        <v>1</v>
      </c>
      <c r="D18" s="4">
        <v>12000</v>
      </c>
      <c r="E18" s="4">
        <v>12000</v>
      </c>
      <c r="F18" s="5"/>
      <c r="G18" s="4">
        <v>1</v>
      </c>
      <c r="H18" s="4">
        <v>12000</v>
      </c>
      <c r="I18" s="4">
        <f t="shared" si="0"/>
        <v>12000</v>
      </c>
      <c r="J18" s="3" t="s">
        <v>31</v>
      </c>
      <c r="K18" s="3" t="s">
        <v>32</v>
      </c>
      <c r="M18" s="3" t="s">
        <v>33</v>
      </c>
      <c r="N18" s="3" t="s">
        <v>21</v>
      </c>
      <c r="P18" s="3" t="s">
        <v>23</v>
      </c>
    </row>
    <row r="19" spans="1:17" s="3" customFormat="1" ht="15">
      <c r="A19" s="15" t="s">
        <v>29</v>
      </c>
      <c r="B19" s="3" t="s">
        <v>39</v>
      </c>
      <c r="C19" s="6">
        <v>1</v>
      </c>
      <c r="D19" s="7">
        <v>45000</v>
      </c>
      <c r="E19" s="7">
        <v>45000</v>
      </c>
      <c r="F19" s="8"/>
      <c r="G19" s="7"/>
      <c r="H19" s="7"/>
      <c r="I19" s="7">
        <f t="shared" si="0"/>
        <v>0</v>
      </c>
      <c r="J19" s="3" t="s">
        <v>31</v>
      </c>
      <c r="K19" s="3" t="s">
        <v>32</v>
      </c>
      <c r="M19" s="3" t="s">
        <v>33</v>
      </c>
      <c r="N19" s="3" t="s">
        <v>21</v>
      </c>
      <c r="P19" s="3" t="s">
        <v>23</v>
      </c>
      <c r="Q19" s="3">
        <v>80500</v>
      </c>
    </row>
    <row r="20" spans="4:9" s="11" customFormat="1" ht="15">
      <c r="D20" s="13"/>
      <c r="E20" s="13">
        <f>SUM(E13:E19)</f>
        <v>80500</v>
      </c>
      <c r="F20" s="13"/>
      <c r="G20" s="13"/>
      <c r="H20" s="13"/>
      <c r="I20" s="13">
        <f>SUM(I13:I19)</f>
        <v>35500</v>
      </c>
    </row>
    <row r="21" spans="1:9" s="3" customFormat="1" ht="15">
      <c r="A21" s="15"/>
      <c r="D21" s="4"/>
      <c r="E21" s="4"/>
      <c r="F21" s="5"/>
      <c r="G21" s="4"/>
      <c r="H21" s="4"/>
      <c r="I21" s="4"/>
    </row>
    <row r="22" spans="1:16" s="3" customFormat="1" ht="30">
      <c r="A22" s="15" t="s">
        <v>139</v>
      </c>
      <c r="B22" s="3" t="s">
        <v>140</v>
      </c>
      <c r="C22" s="6">
        <v>1</v>
      </c>
      <c r="D22" s="7">
        <v>20750</v>
      </c>
      <c r="E22" s="7">
        <v>20750</v>
      </c>
      <c r="F22" s="8"/>
      <c r="G22" s="7">
        <v>1</v>
      </c>
      <c r="H22" s="7">
        <v>20750</v>
      </c>
      <c r="I22" s="7">
        <f>G22*H22</f>
        <v>20750</v>
      </c>
      <c r="J22" s="3" t="s">
        <v>141</v>
      </c>
      <c r="K22" s="3" t="s">
        <v>142</v>
      </c>
      <c r="M22" s="3" t="s">
        <v>143</v>
      </c>
      <c r="N22" s="3" t="s">
        <v>21</v>
      </c>
      <c r="P22" s="3" t="s">
        <v>23</v>
      </c>
    </row>
    <row r="23" spans="4:9" s="11" customFormat="1" ht="15">
      <c r="D23" s="13"/>
      <c r="E23" s="13">
        <f>SUM(E22)</f>
        <v>20750</v>
      </c>
      <c r="F23" s="13"/>
      <c r="G23" s="13"/>
      <c r="H23" s="13"/>
      <c r="I23" s="13">
        <f>SUM(I22)</f>
        <v>20750</v>
      </c>
    </row>
    <row r="24" spans="1:9" s="3" customFormat="1" ht="15">
      <c r="A24" s="15"/>
      <c r="D24" s="4"/>
      <c r="E24" s="4"/>
      <c r="F24" s="5"/>
      <c r="G24" s="4"/>
      <c r="H24" s="4"/>
      <c r="I24" s="4"/>
    </row>
    <row r="25" spans="1:16" s="3" customFormat="1" ht="30">
      <c r="A25" s="15" t="s">
        <v>184</v>
      </c>
      <c r="B25" s="3" t="s">
        <v>185</v>
      </c>
      <c r="C25" s="3">
        <v>1</v>
      </c>
      <c r="D25" s="4">
        <v>3780</v>
      </c>
      <c r="E25" s="4">
        <v>3780</v>
      </c>
      <c r="F25" s="5"/>
      <c r="G25" s="4">
        <v>1</v>
      </c>
      <c r="H25" s="4">
        <v>3780</v>
      </c>
      <c r="I25" s="4">
        <f>G25*H25</f>
        <v>3780</v>
      </c>
      <c r="J25" s="3" t="s">
        <v>25</v>
      </c>
      <c r="K25" s="3" t="s">
        <v>186</v>
      </c>
      <c r="L25" s="3" t="s">
        <v>187</v>
      </c>
      <c r="M25" s="3" t="s">
        <v>188</v>
      </c>
      <c r="N25" s="3" t="s">
        <v>21</v>
      </c>
      <c r="P25" s="3" t="s">
        <v>23</v>
      </c>
    </row>
    <row r="26" spans="1:17" s="3" customFormat="1" ht="30">
      <c r="A26" s="15" t="s">
        <v>184</v>
      </c>
      <c r="B26" s="3" t="s">
        <v>189</v>
      </c>
      <c r="C26" s="6">
        <v>1</v>
      </c>
      <c r="D26" s="7">
        <v>4498.57</v>
      </c>
      <c r="E26" s="7">
        <v>4498.57</v>
      </c>
      <c r="F26" s="8"/>
      <c r="G26" s="7">
        <v>1</v>
      </c>
      <c r="H26" s="7">
        <v>4498.57</v>
      </c>
      <c r="I26" s="7">
        <f>G26*H26</f>
        <v>4498.57</v>
      </c>
      <c r="J26" s="3" t="s">
        <v>25</v>
      </c>
      <c r="K26" s="3" t="s">
        <v>190</v>
      </c>
      <c r="L26" s="3" t="s">
        <v>191</v>
      </c>
      <c r="M26" s="3" t="s">
        <v>188</v>
      </c>
      <c r="N26" s="3" t="s">
        <v>21</v>
      </c>
      <c r="P26" s="3" t="s">
        <v>23</v>
      </c>
      <c r="Q26" s="3">
        <v>8278.57</v>
      </c>
    </row>
    <row r="27" spans="4:9" s="11" customFormat="1" ht="15">
      <c r="D27" s="13"/>
      <c r="E27" s="13">
        <f>SUM(E25:E26)</f>
        <v>8278.57</v>
      </c>
      <c r="F27" s="13"/>
      <c r="G27" s="13"/>
      <c r="H27" s="13"/>
      <c r="I27" s="13">
        <f>SUM(I25:I26)</f>
        <v>8278.57</v>
      </c>
    </row>
    <row r="28" spans="1:9" s="3" customFormat="1" ht="15">
      <c r="A28" s="15"/>
      <c r="D28" s="4"/>
      <c r="E28" s="4"/>
      <c r="F28" s="5"/>
      <c r="G28" s="4"/>
      <c r="H28" s="4"/>
      <c r="I28" s="4"/>
    </row>
    <row r="29" spans="1:16" s="3" customFormat="1" ht="60">
      <c r="A29" s="15" t="s">
        <v>40</v>
      </c>
      <c r="B29" s="3" t="s">
        <v>41</v>
      </c>
      <c r="C29" s="3">
        <v>1</v>
      </c>
      <c r="D29" s="4">
        <v>22161</v>
      </c>
      <c r="E29" s="4">
        <v>22161</v>
      </c>
      <c r="F29" s="5"/>
      <c r="G29" s="4">
        <v>1</v>
      </c>
      <c r="H29" s="4">
        <v>22161</v>
      </c>
      <c r="I29" s="4">
        <f>G29*H29</f>
        <v>22161</v>
      </c>
      <c r="J29" s="3" t="s">
        <v>42</v>
      </c>
      <c r="K29" s="3" t="s">
        <v>43</v>
      </c>
      <c r="L29" s="3" t="s">
        <v>44</v>
      </c>
      <c r="M29" s="3" t="s">
        <v>45</v>
      </c>
      <c r="N29" s="3" t="s">
        <v>21</v>
      </c>
      <c r="P29" s="3" t="s">
        <v>23</v>
      </c>
    </row>
    <row r="30" spans="1:16" s="3" customFormat="1" ht="30">
      <c r="A30" s="15" t="s">
        <v>40</v>
      </c>
      <c r="B30" s="3" t="s">
        <v>46</v>
      </c>
      <c r="C30" s="3">
        <v>1</v>
      </c>
      <c r="D30" s="4">
        <v>4624</v>
      </c>
      <c r="E30" s="4">
        <v>4624</v>
      </c>
      <c r="F30" s="5"/>
      <c r="G30" s="4">
        <v>1</v>
      </c>
      <c r="H30" s="4">
        <v>4624</v>
      </c>
      <c r="I30" s="4">
        <f>G30*H30</f>
        <v>4624</v>
      </c>
      <c r="J30" s="3" t="s">
        <v>42</v>
      </c>
      <c r="K30" s="3" t="s">
        <v>47</v>
      </c>
      <c r="L30" s="3" t="s">
        <v>48</v>
      </c>
      <c r="M30" s="3" t="s">
        <v>45</v>
      </c>
      <c r="N30" s="3" t="s">
        <v>21</v>
      </c>
      <c r="P30" s="3" t="s">
        <v>23</v>
      </c>
    </row>
    <row r="31" spans="1:16" s="3" customFormat="1" ht="45">
      <c r="A31" s="15" t="s">
        <v>40</v>
      </c>
      <c r="B31" s="3" t="s">
        <v>49</v>
      </c>
      <c r="C31" s="3">
        <v>4</v>
      </c>
      <c r="D31" s="4">
        <v>2328</v>
      </c>
      <c r="E31" s="4">
        <v>9312</v>
      </c>
      <c r="F31" s="5"/>
      <c r="G31" s="4">
        <v>4</v>
      </c>
      <c r="H31" s="4">
        <v>2328</v>
      </c>
      <c r="I31" s="4">
        <f>G31*H31</f>
        <v>9312</v>
      </c>
      <c r="J31" s="3" t="s">
        <v>50</v>
      </c>
      <c r="K31" s="3" t="s">
        <v>51</v>
      </c>
      <c r="L31" s="3" t="s">
        <v>52</v>
      </c>
      <c r="M31" s="3" t="s">
        <v>45</v>
      </c>
      <c r="N31" s="3" t="s">
        <v>21</v>
      </c>
      <c r="P31" s="3" t="s">
        <v>23</v>
      </c>
    </row>
    <row r="32" spans="1:16" s="3" customFormat="1" ht="45">
      <c r="A32" s="15" t="s">
        <v>40</v>
      </c>
      <c r="B32" s="3" t="s">
        <v>59</v>
      </c>
      <c r="C32" s="3">
        <v>1</v>
      </c>
      <c r="D32" s="4">
        <v>16439.24</v>
      </c>
      <c r="E32" s="4">
        <v>16439.24</v>
      </c>
      <c r="F32" s="5"/>
      <c r="G32" s="4">
        <v>1</v>
      </c>
      <c r="H32" s="4">
        <v>16439</v>
      </c>
      <c r="I32" s="4">
        <f>G32*H32</f>
        <v>16439</v>
      </c>
      <c r="J32" s="3" t="s">
        <v>42</v>
      </c>
      <c r="K32" s="3" t="s">
        <v>60</v>
      </c>
      <c r="L32" s="3" t="s">
        <v>61</v>
      </c>
      <c r="M32" s="3" t="s">
        <v>45</v>
      </c>
      <c r="N32" s="3" t="s">
        <v>21</v>
      </c>
      <c r="P32" s="3" t="s">
        <v>23</v>
      </c>
    </row>
    <row r="33" spans="1:16" s="3" customFormat="1" ht="30">
      <c r="A33" s="15" t="s">
        <v>40</v>
      </c>
      <c r="B33" s="3" t="s">
        <v>62</v>
      </c>
      <c r="C33" s="6">
        <v>3</v>
      </c>
      <c r="D33" s="7">
        <v>671</v>
      </c>
      <c r="E33" s="7">
        <v>2013</v>
      </c>
      <c r="F33" s="8"/>
      <c r="G33" s="7">
        <v>3</v>
      </c>
      <c r="H33" s="7">
        <v>671</v>
      </c>
      <c r="I33" s="7">
        <f>G33*H33</f>
        <v>2013</v>
      </c>
      <c r="J33" s="3" t="s">
        <v>42</v>
      </c>
      <c r="K33" s="3" t="s">
        <v>63</v>
      </c>
      <c r="L33" s="3" t="s">
        <v>64</v>
      </c>
      <c r="M33" s="3" t="s">
        <v>45</v>
      </c>
      <c r="N33" s="3" t="s">
        <v>21</v>
      </c>
      <c r="P33" s="3" t="s">
        <v>23</v>
      </c>
    </row>
    <row r="34" spans="4:9" s="11" customFormat="1" ht="15">
      <c r="D34" s="13"/>
      <c r="E34" s="13">
        <f>SUM(E29:E33)</f>
        <v>54549.240000000005</v>
      </c>
      <c r="F34" s="13"/>
      <c r="G34" s="13"/>
      <c r="H34" s="13"/>
      <c r="I34" s="13">
        <f>SUM(I29:I33)</f>
        <v>54549</v>
      </c>
    </row>
    <row r="35" spans="1:9" s="3" customFormat="1" ht="15">
      <c r="A35" s="15"/>
      <c r="D35" s="4"/>
      <c r="E35" s="4"/>
      <c r="F35" s="5"/>
      <c r="G35" s="4"/>
      <c r="H35" s="4"/>
      <c r="I35" s="4"/>
    </row>
    <row r="36" spans="1:16" s="3" customFormat="1" ht="30">
      <c r="A36" s="15" t="s">
        <v>91</v>
      </c>
      <c r="B36" s="3" t="s">
        <v>92</v>
      </c>
      <c r="C36" s="3">
        <v>10</v>
      </c>
      <c r="D36" s="4">
        <v>39.99</v>
      </c>
      <c r="E36" s="4">
        <v>399.9</v>
      </c>
      <c r="F36" s="5"/>
      <c r="G36" s="4">
        <v>10</v>
      </c>
      <c r="H36" s="4">
        <v>39.99</v>
      </c>
      <c r="I36" s="4">
        <f>G36*H36</f>
        <v>399.90000000000003</v>
      </c>
      <c r="J36" s="3" t="s">
        <v>93</v>
      </c>
      <c r="K36" s="3" t="s">
        <v>94</v>
      </c>
      <c r="L36" s="3" t="s">
        <v>95</v>
      </c>
      <c r="M36" s="3" t="s">
        <v>96</v>
      </c>
      <c r="N36" s="3" t="s">
        <v>21</v>
      </c>
      <c r="P36" s="3" t="s">
        <v>14</v>
      </c>
    </row>
    <row r="37" spans="1:16" s="3" customFormat="1" ht="30">
      <c r="A37" s="15" t="s">
        <v>91</v>
      </c>
      <c r="B37" s="3" t="s">
        <v>97</v>
      </c>
      <c r="C37" s="3">
        <v>5</v>
      </c>
      <c r="D37" s="4">
        <v>349</v>
      </c>
      <c r="E37" s="4">
        <v>1745</v>
      </c>
      <c r="F37" s="5"/>
      <c r="G37" s="4">
        <v>5</v>
      </c>
      <c r="H37" s="4">
        <v>349</v>
      </c>
      <c r="I37" s="4">
        <f>G37*H37</f>
        <v>1745</v>
      </c>
      <c r="J37" s="3" t="s">
        <v>93</v>
      </c>
      <c r="K37" s="3" t="s">
        <v>98</v>
      </c>
      <c r="L37" s="3" t="s">
        <v>99</v>
      </c>
      <c r="M37" s="3" t="s">
        <v>96</v>
      </c>
      <c r="N37" s="3" t="s">
        <v>21</v>
      </c>
      <c r="P37" s="3" t="s">
        <v>14</v>
      </c>
    </row>
    <row r="38" spans="1:16" s="3" customFormat="1" ht="15">
      <c r="A38" s="15" t="s">
        <v>91</v>
      </c>
      <c r="B38" s="3" t="s">
        <v>100</v>
      </c>
      <c r="C38" s="3">
        <v>6</v>
      </c>
      <c r="D38" s="4">
        <v>34.99</v>
      </c>
      <c r="E38" s="4">
        <v>209.94</v>
      </c>
      <c r="F38" s="5"/>
      <c r="G38" s="4">
        <v>6</v>
      </c>
      <c r="H38" s="4">
        <v>34.99</v>
      </c>
      <c r="I38" s="4">
        <f>G38*H38</f>
        <v>209.94</v>
      </c>
      <c r="J38" s="3" t="s">
        <v>93</v>
      </c>
      <c r="K38" s="3" t="s">
        <v>101</v>
      </c>
      <c r="L38" s="3" t="s">
        <v>102</v>
      </c>
      <c r="M38" s="3" t="s">
        <v>96</v>
      </c>
      <c r="N38" s="3" t="s">
        <v>21</v>
      </c>
      <c r="P38" s="3" t="s">
        <v>14</v>
      </c>
    </row>
    <row r="39" spans="1:16" s="3" customFormat="1" ht="15">
      <c r="A39" s="15" t="s">
        <v>91</v>
      </c>
      <c r="B39" s="3" t="s">
        <v>103</v>
      </c>
      <c r="C39" s="3">
        <v>6</v>
      </c>
      <c r="D39" s="4">
        <v>19.99</v>
      </c>
      <c r="E39" s="4">
        <v>119.94</v>
      </c>
      <c r="F39" s="5"/>
      <c r="G39" s="4">
        <v>6</v>
      </c>
      <c r="H39" s="4">
        <v>19.99</v>
      </c>
      <c r="I39" s="4">
        <f>G39*H39</f>
        <v>119.94</v>
      </c>
      <c r="J39" s="3" t="s">
        <v>93</v>
      </c>
      <c r="K39" s="3" t="s">
        <v>104</v>
      </c>
      <c r="L39" s="3" t="s">
        <v>105</v>
      </c>
      <c r="M39" s="3" t="s">
        <v>96</v>
      </c>
      <c r="N39" s="3" t="s">
        <v>21</v>
      </c>
      <c r="P39" s="3" t="s">
        <v>14</v>
      </c>
    </row>
    <row r="40" spans="1:17" s="3" customFormat="1" ht="30">
      <c r="A40" s="15" t="s">
        <v>91</v>
      </c>
      <c r="B40" s="3" t="s">
        <v>106</v>
      </c>
      <c r="C40" s="6">
        <v>12</v>
      </c>
      <c r="D40" s="7">
        <v>12.7</v>
      </c>
      <c r="E40" s="7">
        <v>152.4</v>
      </c>
      <c r="F40" s="8"/>
      <c r="G40" s="7">
        <v>12</v>
      </c>
      <c r="H40" s="7">
        <v>12.7</v>
      </c>
      <c r="I40" s="7">
        <f>G40*H40</f>
        <v>152.39999999999998</v>
      </c>
      <c r="J40" s="3" t="s">
        <v>93</v>
      </c>
      <c r="K40" s="3" t="s">
        <v>107</v>
      </c>
      <c r="L40" s="3" t="s">
        <v>108</v>
      </c>
      <c r="M40" s="3" t="s">
        <v>96</v>
      </c>
      <c r="N40" s="3" t="s">
        <v>21</v>
      </c>
      <c r="P40" s="3" t="s">
        <v>14</v>
      </c>
      <c r="Q40" s="3">
        <v>2627.18</v>
      </c>
    </row>
    <row r="41" spans="4:9" s="11" customFormat="1" ht="15">
      <c r="D41" s="13"/>
      <c r="E41" s="13">
        <f>SUM(E36:E40)</f>
        <v>2627.1800000000003</v>
      </c>
      <c r="F41" s="13"/>
      <c r="G41" s="13"/>
      <c r="H41" s="13"/>
      <c r="I41" s="13">
        <f>SUM(I36:I40)</f>
        <v>2627.1800000000003</v>
      </c>
    </row>
    <row r="42" spans="1:9" s="3" customFormat="1" ht="15">
      <c r="A42" s="15"/>
      <c r="D42" s="4"/>
      <c r="E42" s="4"/>
      <c r="F42" s="5"/>
      <c r="G42" s="4"/>
      <c r="H42" s="4"/>
      <c r="I42" s="4"/>
    </row>
    <row r="43" spans="1:16" s="3" customFormat="1" ht="30">
      <c r="A43" s="15" t="s">
        <v>124</v>
      </c>
      <c r="B43" s="3" t="s">
        <v>125</v>
      </c>
      <c r="C43" s="3">
        <v>2</v>
      </c>
      <c r="D43" s="4">
        <v>114.95</v>
      </c>
      <c r="E43" s="4">
        <v>229.9</v>
      </c>
      <c r="F43" s="5"/>
      <c r="G43" s="4"/>
      <c r="H43" s="4"/>
      <c r="I43" s="4">
        <f>G43*H43</f>
        <v>0</v>
      </c>
      <c r="J43" s="3" t="s">
        <v>126</v>
      </c>
      <c r="K43" s="3" t="s">
        <v>127</v>
      </c>
      <c r="M43" s="3" t="s">
        <v>128</v>
      </c>
      <c r="N43" s="3" t="s">
        <v>21</v>
      </c>
      <c r="P43" s="3" t="s">
        <v>129</v>
      </c>
    </row>
    <row r="44" spans="1:16" s="3" customFormat="1" ht="30">
      <c r="A44" s="15" t="s">
        <v>124</v>
      </c>
      <c r="B44" s="3" t="s">
        <v>130</v>
      </c>
      <c r="C44" s="3">
        <v>2</v>
      </c>
      <c r="D44" s="4">
        <v>5.6</v>
      </c>
      <c r="E44" s="4">
        <v>11.2</v>
      </c>
      <c r="F44" s="5"/>
      <c r="G44" s="4"/>
      <c r="H44" s="4"/>
      <c r="I44" s="4">
        <f aca="true" t="shared" si="1" ref="I44:I50">G44*H44</f>
        <v>0</v>
      </c>
      <c r="J44" s="3" t="s">
        <v>131</v>
      </c>
      <c r="K44" s="3" t="s">
        <v>127</v>
      </c>
      <c r="M44" s="3" t="s">
        <v>128</v>
      </c>
      <c r="N44" s="3" t="s">
        <v>21</v>
      </c>
      <c r="P44" s="3" t="s">
        <v>129</v>
      </c>
    </row>
    <row r="45" spans="1:16" s="3" customFormat="1" ht="45">
      <c r="A45" s="15" t="s">
        <v>124</v>
      </c>
      <c r="B45" s="3" t="s">
        <v>132</v>
      </c>
      <c r="C45" s="3">
        <v>4</v>
      </c>
      <c r="D45" s="4">
        <v>3000</v>
      </c>
      <c r="E45" s="4">
        <v>12000</v>
      </c>
      <c r="F45" s="5"/>
      <c r="G45" s="4"/>
      <c r="H45" s="4"/>
      <c r="I45" s="4">
        <f t="shared" si="1"/>
        <v>0</v>
      </c>
      <c r="J45" s="3" t="s">
        <v>131</v>
      </c>
      <c r="K45" s="3" t="s">
        <v>127</v>
      </c>
      <c r="M45" s="3" t="s">
        <v>128</v>
      </c>
      <c r="N45" s="3" t="s">
        <v>21</v>
      </c>
      <c r="P45" s="3" t="s">
        <v>129</v>
      </c>
    </row>
    <row r="46" spans="1:16" s="3" customFormat="1" ht="30">
      <c r="A46" s="15" t="s">
        <v>124</v>
      </c>
      <c r="B46" s="3" t="s">
        <v>133</v>
      </c>
      <c r="C46" s="3">
        <v>1</v>
      </c>
      <c r="D46" s="4">
        <v>1465</v>
      </c>
      <c r="E46" s="4">
        <v>1465</v>
      </c>
      <c r="F46" s="5"/>
      <c r="G46" s="4"/>
      <c r="H46" s="4"/>
      <c r="I46" s="4">
        <f t="shared" si="1"/>
        <v>0</v>
      </c>
      <c r="J46" s="3" t="s">
        <v>131</v>
      </c>
      <c r="K46" s="3" t="s">
        <v>127</v>
      </c>
      <c r="M46" s="3" t="s">
        <v>128</v>
      </c>
      <c r="N46" s="3" t="s">
        <v>21</v>
      </c>
      <c r="P46" s="3" t="s">
        <v>129</v>
      </c>
    </row>
    <row r="47" spans="1:16" s="3" customFormat="1" ht="30">
      <c r="A47" s="15" t="s">
        <v>124</v>
      </c>
      <c r="B47" s="3" t="s">
        <v>134</v>
      </c>
      <c r="C47" s="3">
        <v>4</v>
      </c>
      <c r="D47" s="4">
        <v>39.99</v>
      </c>
      <c r="E47" s="4">
        <v>159.96</v>
      </c>
      <c r="F47" s="5"/>
      <c r="G47" s="4"/>
      <c r="H47" s="4"/>
      <c r="I47" s="4">
        <f t="shared" si="1"/>
        <v>0</v>
      </c>
      <c r="J47" s="3" t="s">
        <v>126</v>
      </c>
      <c r="K47" s="3" t="s">
        <v>127</v>
      </c>
      <c r="M47" s="3" t="s">
        <v>128</v>
      </c>
      <c r="N47" s="3" t="s">
        <v>21</v>
      </c>
      <c r="O47" s="3" t="s">
        <v>135</v>
      </c>
      <c r="P47" s="3" t="s">
        <v>129</v>
      </c>
    </row>
    <row r="48" spans="1:16" s="3" customFormat="1" ht="30">
      <c r="A48" s="15" t="s">
        <v>124</v>
      </c>
      <c r="B48" s="3" t="s">
        <v>136</v>
      </c>
      <c r="C48" s="3">
        <v>4</v>
      </c>
      <c r="D48" s="4">
        <v>24.99</v>
      </c>
      <c r="E48" s="4">
        <v>99.96</v>
      </c>
      <c r="F48" s="5"/>
      <c r="G48" s="4"/>
      <c r="H48" s="4"/>
      <c r="I48" s="4">
        <f t="shared" si="1"/>
        <v>0</v>
      </c>
      <c r="J48" s="3" t="s">
        <v>126</v>
      </c>
      <c r="K48" s="3" t="s">
        <v>127</v>
      </c>
      <c r="M48" s="3" t="s">
        <v>128</v>
      </c>
      <c r="N48" s="3" t="s">
        <v>21</v>
      </c>
      <c r="O48" s="3" t="s">
        <v>135</v>
      </c>
      <c r="P48" s="3" t="s">
        <v>129</v>
      </c>
    </row>
    <row r="49" spans="1:16" s="3" customFormat="1" ht="30">
      <c r="A49" s="15" t="s">
        <v>124</v>
      </c>
      <c r="B49" s="3" t="s">
        <v>137</v>
      </c>
      <c r="C49" s="3">
        <v>1</v>
      </c>
      <c r="D49" s="4">
        <v>769.99</v>
      </c>
      <c r="E49" s="4">
        <v>769.99</v>
      </c>
      <c r="F49" s="5"/>
      <c r="G49" s="4"/>
      <c r="H49" s="4"/>
      <c r="I49" s="4">
        <f t="shared" si="1"/>
        <v>0</v>
      </c>
      <c r="J49" s="3" t="s">
        <v>126</v>
      </c>
      <c r="K49" s="3" t="s">
        <v>127</v>
      </c>
      <c r="M49" s="3" t="s">
        <v>128</v>
      </c>
      <c r="N49" s="3" t="s">
        <v>21</v>
      </c>
      <c r="P49" s="3" t="s">
        <v>129</v>
      </c>
    </row>
    <row r="50" spans="1:17" s="3" customFormat="1" ht="45">
      <c r="A50" s="15" t="s">
        <v>124</v>
      </c>
      <c r="B50" s="3" t="s">
        <v>138</v>
      </c>
      <c r="C50" s="6">
        <v>4</v>
      </c>
      <c r="D50" s="7">
        <v>499.99</v>
      </c>
      <c r="E50" s="7">
        <v>1999.96</v>
      </c>
      <c r="F50" s="8"/>
      <c r="G50" s="7"/>
      <c r="H50" s="7"/>
      <c r="I50" s="7">
        <f t="shared" si="1"/>
        <v>0</v>
      </c>
      <c r="J50" s="3" t="s">
        <v>126</v>
      </c>
      <c r="K50" s="3" t="s">
        <v>127</v>
      </c>
      <c r="M50" s="3" t="s">
        <v>128</v>
      </c>
      <c r="N50" s="3" t="s">
        <v>21</v>
      </c>
      <c r="P50" s="3" t="s">
        <v>129</v>
      </c>
      <c r="Q50" s="3">
        <v>16735.97</v>
      </c>
    </row>
    <row r="51" spans="4:9" s="11" customFormat="1" ht="15">
      <c r="D51" s="13"/>
      <c r="E51" s="13">
        <f>SUM(E43:E50)</f>
        <v>16735.969999999998</v>
      </c>
      <c r="F51" s="13"/>
      <c r="G51" s="13"/>
      <c r="H51" s="13"/>
      <c r="I51" s="13">
        <f>SUM(I43:I50)</f>
        <v>0</v>
      </c>
    </row>
    <row r="52" spans="1:9" s="3" customFormat="1" ht="15">
      <c r="A52" s="15"/>
      <c r="D52" s="4"/>
      <c r="E52" s="4"/>
      <c r="F52" s="5"/>
      <c r="G52" s="4"/>
      <c r="H52" s="4"/>
      <c r="I52" s="4"/>
    </row>
    <row r="53" spans="1:17" s="3" customFormat="1" ht="45">
      <c r="A53" s="15" t="s">
        <v>192</v>
      </c>
      <c r="B53" s="3" t="s">
        <v>203</v>
      </c>
      <c r="C53" s="6">
        <v>7</v>
      </c>
      <c r="D53" s="7">
        <v>15000</v>
      </c>
      <c r="E53" s="7">
        <f>C53*D53</f>
        <v>105000</v>
      </c>
      <c r="F53" s="8"/>
      <c r="G53" s="7">
        <v>2</v>
      </c>
      <c r="H53" s="7">
        <v>15000</v>
      </c>
      <c r="I53" s="7">
        <f>G53*H53</f>
        <v>30000</v>
      </c>
      <c r="J53" s="3" t="s">
        <v>193</v>
      </c>
      <c r="K53" s="3" t="s">
        <v>194</v>
      </c>
      <c r="L53" s="3" t="s">
        <v>195</v>
      </c>
      <c r="M53" s="3" t="s">
        <v>196</v>
      </c>
      <c r="N53" s="3" t="s">
        <v>21</v>
      </c>
      <c r="P53" s="3" t="s">
        <v>196</v>
      </c>
      <c r="Q53" s="3">
        <v>103801.66</v>
      </c>
    </row>
    <row r="54" spans="4:9" s="11" customFormat="1" ht="15">
      <c r="D54" s="13"/>
      <c r="E54" s="13">
        <f>SUM(E53)</f>
        <v>105000</v>
      </c>
      <c r="F54" s="13"/>
      <c r="G54" s="13"/>
      <c r="H54" s="13"/>
      <c r="I54" s="13">
        <f>SUM(I53)</f>
        <v>30000</v>
      </c>
    </row>
    <row r="55" spans="1:9" s="3" customFormat="1" ht="15">
      <c r="A55" s="15"/>
      <c r="D55" s="4"/>
      <c r="E55" s="4"/>
      <c r="F55" s="5"/>
      <c r="G55" s="4"/>
      <c r="H55" s="4"/>
      <c r="I55" s="4"/>
    </row>
    <row r="56" spans="1:16" s="3" customFormat="1" ht="30">
      <c r="A56" s="15" t="s">
        <v>73</v>
      </c>
      <c r="B56" s="3" t="s">
        <v>77</v>
      </c>
      <c r="C56" s="3">
        <v>2</v>
      </c>
      <c r="D56" s="4">
        <v>3350</v>
      </c>
      <c r="E56" s="4">
        <v>6700</v>
      </c>
      <c r="F56" s="5"/>
      <c r="G56" s="4">
        <v>2</v>
      </c>
      <c r="H56" s="4">
        <v>3350</v>
      </c>
      <c r="I56" s="4">
        <f>G56*H56</f>
        <v>6700</v>
      </c>
      <c r="J56" s="3" t="s">
        <v>78</v>
      </c>
      <c r="K56" s="3" t="s">
        <v>79</v>
      </c>
      <c r="M56" s="3" t="s">
        <v>75</v>
      </c>
      <c r="N56" s="3" t="s">
        <v>13</v>
      </c>
      <c r="P56" s="3" t="s">
        <v>76</v>
      </c>
    </row>
    <row r="57" spans="1:16" s="3" customFormat="1" ht="30">
      <c r="A57" s="15" t="s">
        <v>73</v>
      </c>
      <c r="B57" s="3" t="s">
        <v>80</v>
      </c>
      <c r="C57" s="3">
        <v>1</v>
      </c>
      <c r="D57" s="4">
        <v>39482.31</v>
      </c>
      <c r="E57" s="4">
        <v>39482.31</v>
      </c>
      <c r="F57" s="5"/>
      <c r="G57" s="4">
        <v>1</v>
      </c>
      <c r="H57" s="4">
        <v>39482.31</v>
      </c>
      <c r="I57" s="4">
        <f>G57*H57</f>
        <v>39482.31</v>
      </c>
      <c r="J57" s="3" t="s">
        <v>74</v>
      </c>
      <c r="K57" s="3" t="s">
        <v>81</v>
      </c>
      <c r="L57" s="3" t="s">
        <v>82</v>
      </c>
      <c r="M57" s="3" t="s">
        <v>75</v>
      </c>
      <c r="N57" s="3" t="s">
        <v>13</v>
      </c>
      <c r="P57" s="3" t="s">
        <v>76</v>
      </c>
    </row>
    <row r="58" spans="1:16" s="3" customFormat="1" ht="30">
      <c r="A58" s="15" t="s">
        <v>73</v>
      </c>
      <c r="B58" s="3" t="s">
        <v>83</v>
      </c>
      <c r="C58" s="3">
        <v>1</v>
      </c>
      <c r="D58" s="4">
        <v>2649</v>
      </c>
      <c r="E58" s="4">
        <v>2649</v>
      </c>
      <c r="F58" s="5"/>
      <c r="G58" s="4">
        <v>1</v>
      </c>
      <c r="H58" s="4">
        <v>2649</v>
      </c>
      <c r="I58" s="4">
        <f>G58*H58</f>
        <v>2649</v>
      </c>
      <c r="J58" s="3" t="s">
        <v>74</v>
      </c>
      <c r="K58" s="3" t="s">
        <v>84</v>
      </c>
      <c r="M58" s="3" t="s">
        <v>75</v>
      </c>
      <c r="N58" s="3" t="s">
        <v>13</v>
      </c>
      <c r="P58" s="3" t="s">
        <v>76</v>
      </c>
    </row>
    <row r="59" spans="1:16" s="3" customFormat="1" ht="30">
      <c r="A59" s="15" t="s">
        <v>73</v>
      </c>
      <c r="B59" s="3" t="s">
        <v>85</v>
      </c>
      <c r="C59" s="3">
        <v>1</v>
      </c>
      <c r="D59" s="4">
        <v>10198.02</v>
      </c>
      <c r="E59" s="4">
        <v>10198.02</v>
      </c>
      <c r="F59" s="5"/>
      <c r="G59" s="4">
        <v>1</v>
      </c>
      <c r="H59" s="4">
        <v>10198.02</v>
      </c>
      <c r="I59" s="4">
        <f>G59*H59</f>
        <v>10198.02</v>
      </c>
      <c r="J59" s="3" t="s">
        <v>74</v>
      </c>
      <c r="K59" s="3" t="s">
        <v>86</v>
      </c>
      <c r="L59" s="3" t="s">
        <v>87</v>
      </c>
      <c r="M59" s="3" t="s">
        <v>75</v>
      </c>
      <c r="N59" s="3" t="s">
        <v>13</v>
      </c>
      <c r="P59" s="3" t="s">
        <v>76</v>
      </c>
    </row>
    <row r="60" spans="1:16" s="3" customFormat="1" ht="15">
      <c r="A60" s="15" t="s">
        <v>73</v>
      </c>
      <c r="B60" s="3" t="s">
        <v>88</v>
      </c>
      <c r="C60" s="6">
        <v>1</v>
      </c>
      <c r="D60" s="7">
        <v>948.33</v>
      </c>
      <c r="E60" s="7">
        <v>948.33</v>
      </c>
      <c r="F60" s="8"/>
      <c r="G60" s="7">
        <v>1</v>
      </c>
      <c r="H60" s="7">
        <v>948.33</v>
      </c>
      <c r="I60" s="7">
        <f>G60*H60</f>
        <v>948.33</v>
      </c>
      <c r="J60" s="3" t="s">
        <v>74</v>
      </c>
      <c r="K60" s="3" t="s">
        <v>89</v>
      </c>
      <c r="L60" s="3" t="s">
        <v>90</v>
      </c>
      <c r="M60" s="3" t="s">
        <v>75</v>
      </c>
      <c r="N60" s="3" t="s">
        <v>13</v>
      </c>
      <c r="P60" s="3" t="s">
        <v>76</v>
      </c>
    </row>
    <row r="61" spans="4:9" s="11" customFormat="1" ht="15">
      <c r="D61" s="13"/>
      <c r="E61" s="13">
        <f>SUM(E56:E60)</f>
        <v>59977.66</v>
      </c>
      <c r="F61" s="13"/>
      <c r="G61" s="13"/>
      <c r="H61" s="13"/>
      <c r="I61" s="13">
        <f>SUM(I56:I60)</f>
        <v>59977.66</v>
      </c>
    </row>
    <row r="62" spans="1:9" s="3" customFormat="1" ht="15">
      <c r="A62" s="15"/>
      <c r="D62" s="4"/>
      <c r="E62" s="4"/>
      <c r="F62" s="5"/>
      <c r="G62" s="4"/>
      <c r="H62" s="4"/>
      <c r="I62" s="4"/>
    </row>
    <row r="63" spans="1:16" s="3" customFormat="1" ht="60">
      <c r="A63" s="15" t="s">
        <v>109</v>
      </c>
      <c r="B63" s="3" t="s">
        <v>110</v>
      </c>
      <c r="C63" s="3">
        <v>1</v>
      </c>
      <c r="D63" s="4">
        <v>2370.45</v>
      </c>
      <c r="E63" s="4">
        <v>2370.45</v>
      </c>
      <c r="F63" s="5"/>
      <c r="G63" s="4">
        <v>1</v>
      </c>
      <c r="H63" s="4">
        <v>2370.45</v>
      </c>
      <c r="I63" s="4">
        <f>G63*H63</f>
        <v>2370.45</v>
      </c>
      <c r="J63" s="3" t="s">
        <v>111</v>
      </c>
      <c r="K63" s="3" t="s">
        <v>112</v>
      </c>
      <c r="L63" s="3" t="s">
        <v>113</v>
      </c>
      <c r="M63" s="3" t="s">
        <v>114</v>
      </c>
      <c r="N63" s="3" t="s">
        <v>13</v>
      </c>
      <c r="P63" s="3" t="s">
        <v>76</v>
      </c>
    </row>
    <row r="64" spans="1:16" s="3" customFormat="1" ht="90">
      <c r="A64" s="15" t="s">
        <v>109</v>
      </c>
      <c r="B64" s="3" t="s">
        <v>115</v>
      </c>
      <c r="C64" s="3">
        <v>1</v>
      </c>
      <c r="D64" s="4">
        <v>5954.57</v>
      </c>
      <c r="E64" s="4">
        <v>5954.57</v>
      </c>
      <c r="F64" s="5"/>
      <c r="G64" s="4">
        <v>1</v>
      </c>
      <c r="H64" s="4">
        <v>5954.57</v>
      </c>
      <c r="I64" s="4">
        <f>G64*H64</f>
        <v>5954.57</v>
      </c>
      <c r="J64" s="3" t="s">
        <v>111</v>
      </c>
      <c r="K64" s="3" t="s">
        <v>116</v>
      </c>
      <c r="L64" s="3" t="s">
        <v>117</v>
      </c>
      <c r="M64" s="3" t="s">
        <v>114</v>
      </c>
      <c r="N64" s="3" t="s">
        <v>13</v>
      </c>
      <c r="P64" s="3" t="s">
        <v>76</v>
      </c>
    </row>
    <row r="65" spans="1:16" s="3" customFormat="1" ht="75">
      <c r="A65" s="15" t="s">
        <v>109</v>
      </c>
      <c r="B65" s="3" t="s">
        <v>118</v>
      </c>
      <c r="C65" s="3">
        <v>4</v>
      </c>
      <c r="D65" s="4">
        <v>445</v>
      </c>
      <c r="E65" s="4">
        <v>1780</v>
      </c>
      <c r="F65" s="5"/>
      <c r="G65" s="4">
        <v>4</v>
      </c>
      <c r="H65" s="4">
        <v>445</v>
      </c>
      <c r="I65" s="4">
        <f>G65*H65</f>
        <v>1780</v>
      </c>
      <c r="J65" s="3" t="s">
        <v>111</v>
      </c>
      <c r="K65" s="3" t="s">
        <v>119</v>
      </c>
      <c r="L65" s="3" t="s">
        <v>120</v>
      </c>
      <c r="M65" s="3" t="s">
        <v>114</v>
      </c>
      <c r="N65" s="3" t="s">
        <v>13</v>
      </c>
      <c r="P65" s="3" t="s">
        <v>76</v>
      </c>
    </row>
    <row r="66" spans="1:16" s="3" customFormat="1" ht="105">
      <c r="A66" s="15" t="s">
        <v>109</v>
      </c>
      <c r="B66" s="3" t="s">
        <v>121</v>
      </c>
      <c r="C66" s="6">
        <v>1</v>
      </c>
      <c r="D66" s="7">
        <v>2230.57</v>
      </c>
      <c r="E66" s="7">
        <v>2230.57</v>
      </c>
      <c r="F66" s="8"/>
      <c r="G66" s="7">
        <v>1</v>
      </c>
      <c r="H66" s="7">
        <v>2230.57</v>
      </c>
      <c r="I66" s="7">
        <f>G66*H66</f>
        <v>2230.57</v>
      </c>
      <c r="J66" s="3" t="s">
        <v>111</v>
      </c>
      <c r="K66" s="3" t="s">
        <v>122</v>
      </c>
      <c r="L66" s="3" t="s">
        <v>123</v>
      </c>
      <c r="M66" s="3" t="s">
        <v>114</v>
      </c>
      <c r="N66" s="3" t="s">
        <v>13</v>
      </c>
      <c r="P66" s="3" t="s">
        <v>76</v>
      </c>
    </row>
    <row r="67" spans="4:9" s="11" customFormat="1" ht="15">
      <c r="D67" s="13"/>
      <c r="E67" s="13">
        <f>SUM(E63:E66)</f>
        <v>12335.59</v>
      </c>
      <c r="F67" s="13"/>
      <c r="G67" s="13"/>
      <c r="H67" s="13"/>
      <c r="I67" s="13">
        <f>SUM(I63:I66)</f>
        <v>12335.59</v>
      </c>
    </row>
    <row r="68" spans="1:9" s="3" customFormat="1" ht="15">
      <c r="A68" s="15"/>
      <c r="D68" s="4"/>
      <c r="E68" s="4"/>
      <c r="F68" s="5"/>
      <c r="G68" s="4"/>
      <c r="H68" s="4"/>
      <c r="I68" s="4"/>
    </row>
    <row r="69" spans="1:10" s="3" customFormat="1" ht="15">
      <c r="A69" s="15"/>
      <c r="D69" s="4"/>
      <c r="E69" s="14">
        <f>E7+E11+E20+E23+E27+E34+E41+E51+E54+E61+E67</f>
        <v>481075.75999999995</v>
      </c>
      <c r="F69" s="13"/>
      <c r="G69" s="14"/>
      <c r="H69" s="14"/>
      <c r="I69" s="14">
        <f>I7+I11+I20+I23+I27+I34+I41+I51+I54+I61+I67</f>
        <v>297214.55</v>
      </c>
      <c r="J69" s="15" t="s">
        <v>202</v>
      </c>
    </row>
    <row r="70" spans="9:10" ht="15">
      <c r="I70" s="17">
        <v>300000</v>
      </c>
      <c r="J70" s="16" t="s">
        <v>204</v>
      </c>
    </row>
    <row r="71" ht="15">
      <c r="I71" s="1">
        <f>I70-I69</f>
        <v>2785.4500000000116</v>
      </c>
    </row>
  </sheetData>
  <sheetProtection sheet="1" objects="1" scenarios="1"/>
  <mergeCells count="3">
    <mergeCell ref="A1:B1"/>
    <mergeCell ref="C1:E1"/>
    <mergeCell ref="G1:I1"/>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M9"/>
  <sheetViews>
    <sheetView zoomScalePageLayoutView="0" workbookViewId="0" topLeftCell="A1">
      <selection activeCell="L1" sqref="L1:L65536"/>
    </sheetView>
  </sheetViews>
  <sheetFormatPr defaultColWidth="9.140625" defaultRowHeight="15"/>
  <cols>
    <col min="1" max="1" width="32.140625" style="0" bestFit="1" customWidth="1"/>
    <col min="2" max="2" width="53.140625" style="0" bestFit="1" customWidth="1"/>
    <col min="3" max="3" width="2.00390625" style="0" bestFit="1" customWidth="1"/>
    <col min="4" max="5" width="6.00390625" style="0" bestFit="1" customWidth="1"/>
    <col min="6" max="6" width="53.28125" style="0" bestFit="1" customWidth="1"/>
    <col min="7" max="7" width="255.7109375" style="0" bestFit="1" customWidth="1"/>
    <col min="8" max="8" width="91.00390625" style="0" bestFit="1" customWidth="1"/>
    <col min="9" max="9" width="15.421875" style="0" bestFit="1" customWidth="1"/>
    <col min="10" max="10" width="10.57421875" style="0" bestFit="1" customWidth="1"/>
    <col min="11" max="11" width="124.140625" style="0" bestFit="1" customWidth="1"/>
    <col min="12" max="12" width="12.8515625" style="0" bestFit="1" customWidth="1"/>
    <col min="13" max="13" width="10.00390625" style="0" bestFit="1" customWidth="1"/>
  </cols>
  <sheetData>
    <row r="1" spans="1:13" ht="15">
      <c r="A1" t="s">
        <v>0</v>
      </c>
      <c r="B1" t="s">
        <v>1</v>
      </c>
      <c r="C1" t="s">
        <v>2</v>
      </c>
      <c r="D1" t="s">
        <v>3</v>
      </c>
      <c r="E1" t="s">
        <v>4</v>
      </c>
      <c r="F1" t="s">
        <v>5</v>
      </c>
      <c r="G1" t="s">
        <v>6</v>
      </c>
      <c r="H1" t="s">
        <v>7</v>
      </c>
      <c r="I1" t="s">
        <v>8</v>
      </c>
      <c r="J1" t="s">
        <v>9</v>
      </c>
      <c r="K1" t="s">
        <v>10</v>
      </c>
      <c r="L1" t="s">
        <v>11</v>
      </c>
      <c r="M1" t="s">
        <v>12</v>
      </c>
    </row>
    <row r="2" spans="1:12" ht="15">
      <c r="A2" t="s">
        <v>40</v>
      </c>
      <c r="B2" t="s">
        <v>53</v>
      </c>
      <c r="C2">
        <v>1</v>
      </c>
      <c r="D2">
        <v>1500</v>
      </c>
      <c r="E2">
        <v>1500</v>
      </c>
      <c r="F2" t="s">
        <v>54</v>
      </c>
      <c r="G2" t="s">
        <v>55</v>
      </c>
      <c r="H2" t="s">
        <v>56</v>
      </c>
      <c r="I2" t="s">
        <v>45</v>
      </c>
      <c r="J2" t="s">
        <v>57</v>
      </c>
      <c r="K2" t="s">
        <v>58</v>
      </c>
      <c r="L2" t="s">
        <v>23</v>
      </c>
    </row>
    <row r="3" spans="1:12" ht="15">
      <c r="A3" t="s">
        <v>40</v>
      </c>
      <c r="B3" t="s">
        <v>65</v>
      </c>
      <c r="C3">
        <v>2</v>
      </c>
      <c r="D3">
        <v>2028</v>
      </c>
      <c r="E3">
        <v>4056</v>
      </c>
      <c r="F3" t="s">
        <v>42</v>
      </c>
      <c r="G3" t="s">
        <v>66</v>
      </c>
      <c r="H3" t="s">
        <v>67</v>
      </c>
      <c r="I3" t="s">
        <v>45</v>
      </c>
      <c r="J3" t="s">
        <v>57</v>
      </c>
      <c r="K3" t="s">
        <v>68</v>
      </c>
      <c r="L3" t="s">
        <v>23</v>
      </c>
    </row>
    <row r="4" spans="1:13" ht="15">
      <c r="A4" t="s">
        <v>40</v>
      </c>
      <c r="B4" t="s">
        <v>69</v>
      </c>
      <c r="C4">
        <v>2</v>
      </c>
      <c r="D4">
        <v>10000</v>
      </c>
      <c r="E4">
        <v>20000</v>
      </c>
      <c r="F4" t="s">
        <v>54</v>
      </c>
      <c r="G4" t="s">
        <v>70</v>
      </c>
      <c r="H4" t="s">
        <v>71</v>
      </c>
      <c r="I4" t="s">
        <v>45</v>
      </c>
      <c r="J4" t="s">
        <v>57</v>
      </c>
      <c r="K4" t="s">
        <v>72</v>
      </c>
      <c r="L4" t="s">
        <v>23</v>
      </c>
      <c r="M4">
        <v>80105.24</v>
      </c>
    </row>
    <row r="5" spans="1:13" ht="15">
      <c r="A5" t="s">
        <v>139</v>
      </c>
      <c r="B5" t="s">
        <v>144</v>
      </c>
      <c r="C5">
        <v>2</v>
      </c>
      <c r="D5">
        <v>48450</v>
      </c>
      <c r="E5">
        <v>96900</v>
      </c>
      <c r="F5" t="s">
        <v>145</v>
      </c>
      <c r="G5" t="s">
        <v>146</v>
      </c>
      <c r="I5" t="s">
        <v>143</v>
      </c>
      <c r="J5" t="s">
        <v>57</v>
      </c>
      <c r="K5" t="s">
        <v>147</v>
      </c>
      <c r="L5" t="s">
        <v>23</v>
      </c>
      <c r="M5">
        <v>117650</v>
      </c>
    </row>
    <row r="6" spans="1:12" ht="15">
      <c r="A6" t="s">
        <v>148</v>
      </c>
      <c r="B6" t="s">
        <v>161</v>
      </c>
      <c r="C6">
        <v>1</v>
      </c>
      <c r="D6">
        <v>75114</v>
      </c>
      <c r="E6">
        <v>75114</v>
      </c>
      <c r="F6" t="s">
        <v>162</v>
      </c>
      <c r="G6" t="s">
        <v>163</v>
      </c>
      <c r="H6" t="s">
        <v>164</v>
      </c>
      <c r="I6" t="s">
        <v>153</v>
      </c>
      <c r="J6" t="s">
        <v>57</v>
      </c>
      <c r="K6" t="s">
        <v>165</v>
      </c>
      <c r="L6" t="s">
        <v>23</v>
      </c>
    </row>
    <row r="7" spans="1:12" ht="15">
      <c r="A7" t="s">
        <v>148</v>
      </c>
      <c r="B7" t="s">
        <v>166</v>
      </c>
      <c r="C7">
        <v>1</v>
      </c>
      <c r="D7">
        <v>69746</v>
      </c>
      <c r="E7">
        <v>69746</v>
      </c>
      <c r="F7" t="s">
        <v>167</v>
      </c>
      <c r="G7" t="s">
        <v>168</v>
      </c>
      <c r="I7" t="s">
        <v>153</v>
      </c>
      <c r="J7" t="s">
        <v>57</v>
      </c>
      <c r="K7" t="s">
        <v>169</v>
      </c>
      <c r="L7" t="s">
        <v>23</v>
      </c>
    </row>
    <row r="8" spans="1:12" ht="15">
      <c r="A8" t="s">
        <v>148</v>
      </c>
      <c r="B8" t="s">
        <v>177</v>
      </c>
      <c r="C8">
        <v>1</v>
      </c>
      <c r="D8">
        <v>37903</v>
      </c>
      <c r="E8">
        <v>37903</v>
      </c>
      <c r="F8" t="s">
        <v>178</v>
      </c>
      <c r="G8" t="s">
        <v>179</v>
      </c>
      <c r="I8" t="s">
        <v>153</v>
      </c>
      <c r="J8" t="s">
        <v>57</v>
      </c>
      <c r="K8" t="s">
        <v>180</v>
      </c>
      <c r="L8" t="s">
        <v>23</v>
      </c>
    </row>
    <row r="9" spans="1:13" ht="15">
      <c r="A9" t="s">
        <v>148</v>
      </c>
      <c r="B9" t="s">
        <v>181</v>
      </c>
      <c r="C9">
        <v>1</v>
      </c>
      <c r="D9">
        <v>47977</v>
      </c>
      <c r="E9">
        <v>47977</v>
      </c>
      <c r="F9" t="s">
        <v>178</v>
      </c>
      <c r="G9" t="s">
        <v>182</v>
      </c>
      <c r="I9" t="s">
        <v>153</v>
      </c>
      <c r="J9" t="s">
        <v>57</v>
      </c>
      <c r="K9" t="s">
        <v>183</v>
      </c>
      <c r="L9" t="s">
        <v>23</v>
      </c>
      <c r="M9">
        <v>336008.55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Tami Potter</dc:creator>
  <cp:keywords/>
  <dc:description/>
  <cp:lastModifiedBy>Kimberly R Myers</cp:lastModifiedBy>
  <dcterms:created xsi:type="dcterms:W3CDTF">2023-11-14T15:45:12Z</dcterms:created>
  <dcterms:modified xsi:type="dcterms:W3CDTF">2023-11-15T17:38:00Z</dcterms:modified>
  <cp:category/>
  <cp:version/>
  <cp:contentType/>
  <cp:contentStatus/>
</cp:coreProperties>
</file>